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лья\Desktop\"/>
    </mc:Choice>
  </mc:AlternateContent>
  <xr:revisionPtr revIDLastSave="0" documentId="13_ncr:1_{F14F8C8E-7E9A-4DB7-A825-8409CE582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119)" sheetId="7" r:id="rId7"/>
    <sheet name="Обоснования (242,244,247)" sheetId="8" r:id="rId8"/>
    <sheet name="Обоснования доходов" sheetId="9" r:id="rId9"/>
    <sheet name="Справочно" sheetId="10" r:id="rId10"/>
    <sheet name="Анализ ФОТ" sheetId="11" r:id="rId11"/>
    <sheet name="Лист согласования" sheetId="12" r:id="rId12"/>
    <sheet name="Протокол изменений" sheetId="13" r:id="rId13"/>
  </sheets>
  <calcPr calcId="191029"/>
</workbook>
</file>

<file path=xl/calcChain.xml><?xml version="1.0" encoding="utf-8"?>
<calcChain xmlns="http://schemas.openxmlformats.org/spreadsheetml/2006/main">
  <c r="H14" i="13" l="1"/>
  <c r="G14" i="13"/>
  <c r="F14" i="13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P11" i="10"/>
  <c r="O11" i="10"/>
  <c r="M11" i="10"/>
  <c r="L11" i="10"/>
  <c r="J11" i="10"/>
  <c r="I11" i="10"/>
  <c r="G11" i="10"/>
  <c r="E11" i="10"/>
  <c r="D11" i="10"/>
  <c r="F94" i="9"/>
  <c r="E94" i="9"/>
  <c r="D94" i="9"/>
  <c r="F74" i="9"/>
  <c r="E74" i="9"/>
  <c r="D74" i="9"/>
  <c r="L56" i="9"/>
  <c r="I56" i="9"/>
  <c r="F56" i="9"/>
  <c r="L33" i="9"/>
  <c r="I33" i="9"/>
  <c r="F33" i="9"/>
  <c r="G451" i="8"/>
  <c r="G437" i="8"/>
  <c r="G422" i="8"/>
  <c r="G412" i="8"/>
  <c r="G402" i="8"/>
  <c r="G388" i="8"/>
  <c r="G378" i="8"/>
  <c r="G367" i="8"/>
  <c r="G356" i="8"/>
  <c r="G334" i="8"/>
  <c r="G323" i="8"/>
  <c r="G310" i="8"/>
  <c r="G297" i="8"/>
  <c r="G286" i="8"/>
  <c r="G271" i="8"/>
  <c r="G261" i="8"/>
  <c r="G238" i="8"/>
  <c r="G215" i="8"/>
  <c r="G202" i="8"/>
  <c r="G190" i="8"/>
  <c r="G180" i="8"/>
  <c r="G159" i="8"/>
  <c r="G148" i="8"/>
  <c r="G128" i="8"/>
  <c r="G116" i="8"/>
  <c r="G106" i="8"/>
  <c r="G89" i="8"/>
  <c r="G79" i="8"/>
  <c r="G43" i="8"/>
  <c r="G26" i="8"/>
  <c r="G12" i="8"/>
  <c r="G63" i="7"/>
  <c r="G60" i="7"/>
  <c r="G53" i="7"/>
  <c r="G66" i="7" s="1"/>
  <c r="G44" i="7"/>
  <c r="G41" i="7"/>
  <c r="G38" i="7"/>
  <c r="G31" i="7"/>
  <c r="G19" i="7"/>
  <c r="G22" i="7" s="1"/>
  <c r="G16" i="7"/>
  <c r="G9" i="7"/>
  <c r="H134" i="5"/>
  <c r="D134" i="5"/>
  <c r="H72" i="5"/>
  <c r="D72" i="5"/>
  <c r="H17" i="5"/>
  <c r="D17" i="5"/>
  <c r="I32" i="4"/>
  <c r="H32" i="4"/>
  <c r="G32" i="4"/>
  <c r="I28" i="4"/>
  <c r="H28" i="4"/>
  <c r="G28" i="4"/>
  <c r="I25" i="4"/>
  <c r="H25" i="4"/>
  <c r="G25" i="4"/>
  <c r="I22" i="4"/>
  <c r="H22" i="4"/>
  <c r="G22" i="4"/>
  <c r="I17" i="4"/>
  <c r="H17" i="4"/>
  <c r="G17" i="4"/>
  <c r="I14" i="4"/>
  <c r="H14" i="4"/>
  <c r="G14" i="4"/>
  <c r="I13" i="4"/>
  <c r="H13" i="4"/>
  <c r="G13" i="4"/>
  <c r="I7" i="4"/>
  <c r="H7" i="4"/>
  <c r="G7" i="4"/>
  <c r="J8" i="3"/>
  <c r="I8" i="3"/>
  <c r="H8" i="3"/>
  <c r="G8" i="3"/>
  <c r="F8" i="3"/>
  <c r="E8" i="3"/>
  <c r="G8" i="2"/>
  <c r="F8" i="2"/>
  <c r="E8" i="2"/>
</calcChain>
</file>

<file path=xl/sharedStrings.xml><?xml version="1.0" encoding="utf-8"?>
<sst xmlns="http://schemas.openxmlformats.org/spreadsheetml/2006/main" count="5114" uniqueCount="1162">
  <si>
    <t>СОГЛАСОВАНО</t>
  </si>
  <si>
    <t>УТВЕРЖДАЮ</t>
  </si>
  <si>
    <t>Заместитель министра образования
Московской области</t>
  </si>
  <si>
    <t>Директор ГБПОУ МО "Физтех-колледж"</t>
  </si>
  <si>
    <t>(наименование должности лица, утверждающего документ)</t>
  </si>
  <si>
    <t>Ширинкина Н.С.</t>
  </si>
  <si>
    <t>Летуновский Алексей Алексеевич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</si>
  <si>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</si>
  <si>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</si>
  <si>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</si>
  <si>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</si>
  <si>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</si>
  <si>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"ФИЗТЕХ-КОЛЛЕДЖ" на 2023 год и плановый период 2024-2025 годов</t>
  </si>
  <si>
    <t>"10" октября 2023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</si>
  <si>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</si>
  <si>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</si>
  <si>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"ФИЗИКО-ТЕХНИЧЕСКИЙ КОЛЛЕДЖ"</t>
  </si>
  <si>
    <t>Дата</t>
  </si>
  <si>
    <t>10.10.2023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</si>
  <si>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</si>
  <si>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</si>
  <si>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</si>
  <si>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31886859</t>
  </si>
  <si>
    <t>Адрес фактического местонахождения государственного учреждения:</t>
  </si>
  <si>
    <t>141701, Московская область, г. Догопрудный, пл. Собина, дом 1.</t>
  </si>
  <si>
    <t>ИНН/КПП</t>
  </si>
  <si>
    <t>5047152960/504701001</t>
  </si>
  <si>
    <t>Единица измерения: руб.</t>
  </si>
  <si>
    <t>по ОКЕИ</t>
  </si>
  <si>
    <t>383</t>
  </si>
  <si>
    <t>Подписано. Заверено ЭП.</t>
  </si>
  <si>
    <t>ФИО: Ширинкина Наталия Сергеевна</t>
  </si>
  <si>
    <t>ФИО: Летуновский Алексей Алексеевич</t>
  </si>
  <si>
    <t>Должность: Заместитель министра образования Московской области</t>
  </si>
  <si>
    <t>Должность: Директор</t>
  </si>
  <si>
    <t>Действует c 06.06.2023 10:30:00 по: 29.08.2024 10:30:00</t>
  </si>
  <si>
    <t>Действует c 12.09.2022 14:20:00 по: 06.12.2023 14:20:00</t>
  </si>
  <si>
    <t>Серийный номер: 8048ECE2E9E99F56F138C0C3EDB1982DF07F871D</t>
  </si>
  <si>
    <t>Серийный номер: DA8168D09AD49B582FD74F9B26720B230CC802E0</t>
  </si>
  <si>
    <t>Издатель: Казначейство России</t>
  </si>
  <si>
    <t>Время подписания: 12.10.2023 18:11:23</t>
  </si>
  <si>
    <t>Время подписания: 12.10.2023 12:43:23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</si>
  <si>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</si>
  <si>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</si>
  <si>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</si>
  <si>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</si>
  <si>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</si>
  <si>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</si>
  <si>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</si>
  <si>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</si>
  <si>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</si>
  <si>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</si>
  <si>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</si>
  <si>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</si>
  <si>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</si>
  <si>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</si>
  <si>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</si>
  <si>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</si>
  <si>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</si>
  <si>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</si>
  <si>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</si>
  <si>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</si>
  <si>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</si>
  <si>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</si>
  <si>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</si>
  <si>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</si>
  <si>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</si>
  <si>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</si>
  <si>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</si>
  <si>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</si>
  <si>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</si>
  <si>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</si>
  <si>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</si>
  <si>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</si>
  <si>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</si>
  <si>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</si>
  <si>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</si>
  <si>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</si>
  <si>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</si>
  <si>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</si>
  <si>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</si>
  <si>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</si>
  <si>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</si>
  <si>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</si>
  <si>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</si>
  <si>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</si>
  <si>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</si>
  <si>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</si>
  <si>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</si>
  <si>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</si>
  <si>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</si>
  <si>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</si>
  <si>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</si>
  <si>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</si>
  <si>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</si>
  <si>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</si>
  <si>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</si>
  <si>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</si>
  <si>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</si>
  <si>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</si>
  <si>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</si>
  <si>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</si>
  <si>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</si>
  <si>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</si>
  <si>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</si>
  <si>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</si>
  <si>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</si>
  <si>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</si>
  <si>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</si>
  <si>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</si>
  <si>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</si>
  <si>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</si>
  <si>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</si>
  <si>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</si>
  <si>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</si>
  <si>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</si>
  <si>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</si>
  <si>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</si>
  <si>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</si>
  <si>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</si>
  <si>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</si>
  <si>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</si>
  <si>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</si>
  <si>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</si>
  <si>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</si>
  <si>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</si>
  <si>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</si>
  <si>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</si>
  <si>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</si>
  <si>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</si>
  <si>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</si>
  <si>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</si>
  <si>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</si>
  <si>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</si>
  <si>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</si>
  <si>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</si>
  <si>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</si>
  <si>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</si>
  <si>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</si>
  <si>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</si>
  <si>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</si>
  <si>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</si>
  <si>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</si>
  <si>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</si>
  <si>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</si>
  <si>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</si>
  <si>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</si>
  <si>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</si>
  <si>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</si>
  <si>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</si>
  <si>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</si>
  <si>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</si>
  <si>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</si>
  <si>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</si>
  <si>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</si>
  <si>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</si>
  <si>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</si>
  <si>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</si>
  <si>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</si>
  <si>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</si>
  <si>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</si>
  <si>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</si>
  <si>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</si>
  <si>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</si>
  <si>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</si>
  <si>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</si>
  <si>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</si>
  <si>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</si>
  <si>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</si>
  <si>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</si>
  <si>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</si>
  <si>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</si>
  <si>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</si>
  <si>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</si>
  <si>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</si>
  <si>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</si>
  <si>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</si>
  <si>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</si>
  <si>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</si>
  <si>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</si>
  <si>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</si>
  <si>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</si>
  <si>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</si>
  <si>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</si>
  <si>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</si>
  <si>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</si>
  <si>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</si>
  <si>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</si>
  <si>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</si>
  <si>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</si>
  <si>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</si>
  <si>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</si>
  <si>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</si>
  <si>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</si>
  <si>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</si>
  <si>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</si>
  <si>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</si>
  <si>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</si>
  <si>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</si>
  <si>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</si>
  <si>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</si>
  <si>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</si>
  <si>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</si>
  <si>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</si>
  <si>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</si>
  <si>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</si>
  <si>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</si>
  <si>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</si>
  <si>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</si>
  <si>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</si>
  <si>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</si>
  <si>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</si>
  <si>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</si>
  <si>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</si>
  <si>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</si>
  <si>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</si>
  <si>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</si>
  <si>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</si>
  <si>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</si>
  <si>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</si>
  <si>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</si>
  <si>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</si>
  <si>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</si>
  <si>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</si>
  <si>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</si>
  <si>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</si>
  <si>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</si>
  <si>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</si>
  <si>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</si>
  <si>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</si>
  <si>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</si>
  <si>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</si>
  <si>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</si>
  <si>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</si>
  <si>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</si>
  <si>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</si>
  <si>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</si>
  <si>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</si>
  <si>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</si>
  <si>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</si>
  <si>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</si>
  <si>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</si>
  <si>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</si>
  <si>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</si>
  <si>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</si>
  <si>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</si>
  <si>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</si>
  <si>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</si>
  <si>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</si>
  <si>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</si>
  <si>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</si>
  <si>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</si>
  <si>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</si>
  <si>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</si>
  <si>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</si>
  <si>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</si>
  <si>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</si>
  <si>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</si>
  <si>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</si>
  <si>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</si>
  <si>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</si>
  <si>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</si>
  <si>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</si>
  <si>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</si>
  <si>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</si>
  <si>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</si>
  <si>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</si>
  <si>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</si>
  <si>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</si>
  <si>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</si>
  <si>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</si>
  <si>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</si>
  <si>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</si>
  <si>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</si>
  <si>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</si>
  <si>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</si>
  <si>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</si>
  <si>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</si>
  <si>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</si>
  <si>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</si>
  <si>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</si>
  <si>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</si>
  <si>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</si>
  <si>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</si>
  <si>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</si>
  <si>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</si>
  <si>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</si>
  <si>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</si>
  <si>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</si>
  <si>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</si>
  <si>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</si>
  <si>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</si>
  <si>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</si>
  <si>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</si>
  <si>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</si>
  <si>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</si>
  <si>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</si>
  <si>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</si>
  <si>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</si>
  <si>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</si>
  <si>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</si>
  <si>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</si>
  <si>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</si>
  <si>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</si>
  <si>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</si>
  <si>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</si>
  <si>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</si>
  <si>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</si>
  <si>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</si>
  <si>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</si>
  <si>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</si>
  <si>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</si>
  <si>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</si>
  <si>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</si>
  <si>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</si>
  <si>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</si>
  <si>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</si>
  <si>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</si>
  <si>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</si>
  <si>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</si>
  <si>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</si>
  <si>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</si>
  <si>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</si>
  <si>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</si>
  <si>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</si>
  <si>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</si>
  <si>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</si>
  <si>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</si>
  <si>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</si>
  <si>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</si>
  <si>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</si>
  <si>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</si>
  <si>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</si>
  <si>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</si>
  <si>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</si>
  <si>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</si>
  <si>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</si>
  <si>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</si>
  <si>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</si>
  <si>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</si>
  <si>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</si>
  <si>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</si>
  <si>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</si>
  <si>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</si>
  <si>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</si>
  <si>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</si>
  <si>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</si>
  <si>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</si>
  <si>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</si>
  <si>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</si>
  <si>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</si>
  <si>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</si>
  <si>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</si>
  <si>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</si>
  <si>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</si>
  <si>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</si>
  <si>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</si>
  <si>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</si>
  <si>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</si>
  <si>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</si>
  <si>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</si>
  <si>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</si>
  <si>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</si>
  <si>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</si>
  <si>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</si>
  <si>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</si>
  <si>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</si>
  <si>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</si>
  <si>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</si>
  <si>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</si>
  <si>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</si>
  <si>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</si>
  <si>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</si>
  <si>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</si>
  <si>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</si>
  <si>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</si>
  <si>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</si>
  <si>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</si>
  <si>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</si>
  <si>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</si>
  <si>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</si>
  <si>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</si>
  <si>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</si>
  <si>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</si>
  <si>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</si>
  <si>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</si>
  <si>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</si>
  <si>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</si>
  <si>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</si>
  <si>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</si>
  <si>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</si>
  <si>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</si>
  <si>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</si>
  <si>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</si>
  <si>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</si>
  <si>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</si>
  <si>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</si>
  <si>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</si>
  <si>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</si>
  <si>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</si>
  <si>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</si>
  <si>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</si>
  <si>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</si>
  <si>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</si>
  <si>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</si>
  <si>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</si>
  <si>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</si>
  <si>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</si>
  <si>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</si>
  <si>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3 Е6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</si>
  <si>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</si>
  <si>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</si>
  <si>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</si>
  <si>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</si>
  <si>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</si>
  <si>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</si>
  <si>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</si>
  <si>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</si>
  <si>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</si>
  <si>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</si>
  <si>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</si>
  <si>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</si>
  <si>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</si>
  <si>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</si>
  <si>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</si>
  <si>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</si>
  <si>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</si>
  <si>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</si>
  <si>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</si>
  <si>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</si>
  <si>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</si>
  <si>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</si>
  <si>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</si>
  <si>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</si>
  <si>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</si>
  <si>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</si>
  <si>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</si>
  <si>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</si>
  <si>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</si>
  <si>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</si>
  <si>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</si>
  <si>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</si>
  <si>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</si>
  <si>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</si>
  <si>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</si>
  <si>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</si>
  <si>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</si>
  <si>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</si>
  <si>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</si>
  <si>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</si>
  <si>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</si>
  <si>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</si>
  <si>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</si>
  <si>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</si>
  <si>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</si>
  <si>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</si>
  <si>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</si>
  <si>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</si>
  <si>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</si>
  <si>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</si>
  <si>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</si>
  <si>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</si>
  <si>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</si>
  <si>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</si>
  <si>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</si>
  <si>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</si>
  <si>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</si>
  <si>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</si>
  <si>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</si>
  <si>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</si>
  <si>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</si>
  <si>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</si>
  <si>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</si>
  <si>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</si>
  <si>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</si>
  <si>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</si>
  <si>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</si>
  <si>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</si>
  <si>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</si>
  <si>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[Педагогические работники ("указные")], [Преподаватель], [з/п педагогич. работников "указные"]</t>
  </si>
  <si>
    <t>103</t>
  </si>
  <si>
    <t>[Не заполнено], [Педагогические работников ("указные")], [Преподаватель], [Распоряжение Министерства образования Московской области от 04.09.2023 № Р-907. Соглашение о предоставлении из бюджета Московской области в 2023 году государственному бюджетному профессиональному образовательному учреждению Московской области «Физико-технический колледж» в целях обеспечения стимулирующих выплат педагогическим работникам за осуществление качественной подготовки кадров от 02.10.2023 г. №014-с-907/4]</t>
  </si>
  <si>
    <t>107</t>
  </si>
  <si>
    <t>[Не заполнено], [Педагогические работников ("указные")], [Преподаватель], [Распоряжение Министерства образования Московской области от 28.07.2023 Р-832. Соглашение о предоставлении субсидии на иные цели от 28.07.2023 №014-с-832/9. (Субсидия на обеспечение стимулирующих выплат отдельным категориям работников государственных профессиональных образовательных организаций)]</t>
  </si>
  <si>
    <t>108</t>
  </si>
  <si>
    <t>[Не заполнено], [Административно-управленческий персонал], [Руководитель], [Распоряжение Министерства образования Московской области от 28.07.2023 Р-832. Соглашение о предоставлении субсидии на иные цели от 28.07.2023 №014-с-832/9. (Субсидия на обеспечение стимулирующих выплат отдельным категориям работников государственных профессиональных образовательных организаций)]</t>
  </si>
  <si>
    <t>109</t>
  </si>
  <si>
    <t>[Не заполнено], [Административно-управленческий персонал], [Заместитель директора], [Распоряжение Министерства образования Московской области от 28.07.2023 Р-832. Соглашение о предоставлении субсидии на иные цели от 28.07.2023 №014-с-832/9. (Субсидия на обеспечение стимулирующих выплат отдельным категориям работников государственных профессиональных образовательных организаций)]</t>
  </si>
  <si>
    <t>Итого:</t>
  </si>
  <si>
    <t>субсидии на выполнение государственного (муниципального) задания</t>
  </si>
  <si>
    <t>[Не заполнено], [Педагогические работники ("указные")], [Преподаватель],</t>
  </si>
  <si>
    <t>[Не заполнено], [Руководящий персонал], [Директор образовательного учреждения],</t>
  </si>
  <si>
    <t>[Не заполнено], [Руководящий персонал], [Заместитель директора по учебно-методической работе],</t>
  </si>
  <si>
    <t>[Не заполнено], [Руководящий персонал], [Заместитель директора по учебно-производственной работе],</t>
  </si>
  <si>
    <t>[Не заполнено], [Руководящий персонал], [Заместитель директора по учебной работе],</t>
  </si>
  <si>
    <t>9</t>
  </si>
  <si>
    <t>[Не заполнено], [Руководящий персонал], [Заместитель директора по информационным технологиям],</t>
  </si>
  <si>
    <t>10</t>
  </si>
  <si>
    <t>[Не заполнено], [Руководящий персонал], [Заместитель директора по учебно-воспитательной работе],</t>
  </si>
  <si>
    <t>11</t>
  </si>
  <si>
    <t>[Не заполнено], [Руководящий персонал], [Заместитель директора по административному управлению],</t>
  </si>
  <si>
    <t>12</t>
  </si>
  <si>
    <t>[Не заполнено], [Руководящий персонал], [Заведующий архивом],</t>
  </si>
  <si>
    <t>13</t>
  </si>
  <si>
    <t>[Не заполнено], [Руководящий персонал], [Заведующий канцелярией],</t>
  </si>
  <si>
    <t>14</t>
  </si>
  <si>
    <t>[Не заполнено], [Руководящий персонал], [Заведующий структурного подразделения],</t>
  </si>
  <si>
    <t>15</t>
  </si>
  <si>
    <t>[Не заполнено], [Руководящий персонал], [Заведующий мастерской],</t>
  </si>
  <si>
    <t>16</t>
  </si>
  <si>
    <t>[Не заполнено], [Руководящий персонал], [Начальник штаба гражданской обороны],</t>
  </si>
  <si>
    <t>17</t>
  </si>
  <si>
    <t>[Не заполнено], [Руководящий персонал], [Начальник отдела по комплексной безопасности],</t>
  </si>
  <si>
    <t>18</t>
  </si>
  <si>
    <t>[Не заполнено], [Руководящий персонал], [Начальник отдела содействия в трудоустройстве выпускников и профориентации],</t>
  </si>
  <si>
    <t>33</t>
  </si>
  <si>
    <t>[Не заполнено], [Руководящий персонал], [Начальник экономического отдела],</t>
  </si>
  <si>
    <t>34</t>
  </si>
  <si>
    <t>[Не заполнено], [Руководящий персонал], [Заведующий складом],</t>
  </si>
  <si>
    <t>35</t>
  </si>
  <si>
    <t>[Не заполнено], [Прочий педагогический персонал], [Методист],</t>
  </si>
  <si>
    <t>36</t>
  </si>
  <si>
    <t>[Не заполнено], [Прочий педагогический персонал], [Тьютор],</t>
  </si>
  <si>
    <t>37</t>
  </si>
  <si>
    <t>[Не заполнено], [Прочий педагогический персонал], [Педагог-психолог],</t>
  </si>
  <si>
    <t>38</t>
  </si>
  <si>
    <t>[Не заполнено], [Прочий педагогический персонал], [Социальный педагог],</t>
  </si>
  <si>
    <t>40</t>
  </si>
  <si>
    <t>[Не заполнено], [Прочий педагогический персонал], [Воспитатель],</t>
  </si>
  <si>
    <t>44</t>
  </si>
  <si>
    <t>[Не заполнено], [Прочий педагогический персонал], [Руководитель физического воспитания],</t>
  </si>
  <si>
    <t>46</t>
  </si>
  <si>
    <t>[Не заполнено], [Прочий педагогический персонал], [Преподаватель-организатор основ безопасности жизнедеятельности],</t>
  </si>
  <si>
    <t>47</t>
  </si>
  <si>
    <t>[Не заполнено], [Учебно-вспомогательный персонал], [Техник],</t>
  </si>
  <si>
    <t>51</t>
  </si>
  <si>
    <t>[Не заполнено], [Учебно-вспомогательный персонал], [Ведущий специалист по охране труда],</t>
  </si>
  <si>
    <t>54</t>
  </si>
  <si>
    <t>[Не заполнено], [Учебно-вспомогательный персонал], [Специалист по кадрам],</t>
  </si>
  <si>
    <t>58</t>
  </si>
  <si>
    <t>[Не заполнено], [Учебно-вспомогательный персонал], [Секретарь учебной части],</t>
  </si>
  <si>
    <t>63</t>
  </si>
  <si>
    <t>[Не заполнено], [Учебно-вспомогательный персонал], [Ведущий инженер по организации и эксплуатации, ремонту зданий и сооружений],</t>
  </si>
  <si>
    <t>70</t>
  </si>
  <si>
    <t>[Не заполнено], [Учебно-вспомогательный персонал], [Ведущий инженер информационно-коммуникационных систем],</t>
  </si>
  <si>
    <t>73</t>
  </si>
  <si>
    <t>[Не заполнено], [Учебно-вспомогательный персонал], [Техник I категории (кабинета информатики)],</t>
  </si>
  <si>
    <t>77</t>
  </si>
  <si>
    <t>[Не заполнено], [Учебно-вспомогательный персонал], [Ведущий программист],</t>
  </si>
  <si>
    <t>79</t>
  </si>
  <si>
    <t>[Не заполнено], [Учебно-вспомогательный персонал], [Инженер по защите информации],</t>
  </si>
  <si>
    <t>82</t>
  </si>
  <si>
    <t>[Не заполнено], [Учебно-вспомогательный персонал], [Инженер-програмист],</t>
  </si>
  <si>
    <t>84</t>
  </si>
  <si>
    <t>[Не заполнено], [Учебно-вспомогательный персонал], [Слесарь-ремонтник],</t>
  </si>
  <si>
    <t>91</t>
  </si>
  <si>
    <t>[Не заполнено], [Работники культуры], [Заведующий библиотекой],</t>
  </si>
  <si>
    <t>92</t>
  </si>
  <si>
    <t>[Не заполнено], [Административно-управленческий персонал], [Ведущий экономист],</t>
  </si>
  <si>
    <t>93</t>
  </si>
  <si>
    <t>[Не заполнено], [Административно-управленческий персонал], [Ведущий специалист по закупкам],</t>
  </si>
  <si>
    <t>94</t>
  </si>
  <si>
    <t>[Не заполнено], [Младший обслуживающий персонал], [Водитель автомобиля],</t>
  </si>
  <si>
    <t>96</t>
  </si>
  <si>
    <t>[Не заполнено], [Младший обслуживающий персонал], [Дежурный по общежитию],</t>
  </si>
  <si>
    <t>97</t>
  </si>
  <si>
    <t>[Не заполнено], [Младший обслуживающий персонал], [Слесарь-сантехник],</t>
  </si>
  <si>
    <t>98</t>
  </si>
  <si>
    <t>[Не заполнено], [Младший обслуживающий персонал], [Слесарь-электрик по ремонту электрооборудования],</t>
  </si>
  <si>
    <t>104</t>
  </si>
  <si>
    <t>[Не заполнено], [Прочий педагогический персонал], [Советник директора по воспитанию и взаимодействию с детскими общественными объединениями],</t>
  </si>
  <si>
    <t>105</t>
  </si>
  <si>
    <t>[Не заполнено], [Прочий педагогический персонал], [Заведующий общежитием],</t>
  </si>
  <si>
    <t>приносящая доход деятельность (собственные доходы учреждения)</t>
  </si>
  <si>
    <t>[Не заполнено], [Педагогические работников ("указные")], [Преподаватель],</t>
  </si>
  <si>
    <t>19</t>
  </si>
  <si>
    <t>20</t>
  </si>
  <si>
    <t>[Не заполнено], [Руководящий персонал], [Заместитель директора по экономике и закупкам],</t>
  </si>
  <si>
    <t>21</t>
  </si>
  <si>
    <t>22</t>
  </si>
  <si>
    <t>23</t>
  </si>
  <si>
    <t>24</t>
  </si>
  <si>
    <t>25</t>
  </si>
  <si>
    <t>[Не заполнено], [Руководящий персонал], [Зам.директора по информационным технологиям],</t>
  </si>
  <si>
    <t>26</t>
  </si>
  <si>
    <t>27</t>
  </si>
  <si>
    <t>28</t>
  </si>
  <si>
    <t>29</t>
  </si>
  <si>
    <t>[Не заполнено], [Руководящий персонал], [Заведующий общежитием],</t>
  </si>
  <si>
    <t>30</t>
  </si>
  <si>
    <t>[Не заполнено], [Прочий педагогический персонал], [Заведующий структурного подразделения],</t>
  </si>
  <si>
    <t>31</t>
  </si>
  <si>
    <t>32</t>
  </si>
  <si>
    <t>39</t>
  </si>
  <si>
    <t>41</t>
  </si>
  <si>
    <t>42</t>
  </si>
  <si>
    <t>43</t>
  </si>
  <si>
    <t>[Не заполнено], [Руководящий персонал], [Начальник административно-хозяйственной службы],</t>
  </si>
  <si>
    <t>45</t>
  </si>
  <si>
    <t>48</t>
  </si>
  <si>
    <t>49</t>
  </si>
  <si>
    <t>[Не заполнено], [Прочий педагогический персонал], [Педагог-организатор],</t>
  </si>
  <si>
    <t>50</t>
  </si>
  <si>
    <t>52</t>
  </si>
  <si>
    <t>53</t>
  </si>
  <si>
    <t>55</t>
  </si>
  <si>
    <t>[Не заполнено], [Прочий педагогический персонал], [Помощник воспитателя],</t>
  </si>
  <si>
    <t>56</t>
  </si>
  <si>
    <t>57</t>
  </si>
  <si>
    <t>59</t>
  </si>
  <si>
    <t>[Не заполнено], [Учебно-вспомогательный персонал], [Ведущий юрисконсульт],</t>
  </si>
  <si>
    <t>60</t>
  </si>
  <si>
    <t>61</t>
  </si>
  <si>
    <t>[Не заполнено], [Учебно-вспомогательный персонал], [Специалист по охране труда],</t>
  </si>
  <si>
    <t>62</t>
  </si>
  <si>
    <t>64</t>
  </si>
  <si>
    <t>65</t>
  </si>
  <si>
    <t>66</t>
  </si>
  <si>
    <t>67</t>
  </si>
  <si>
    <t>[Не заполнено], [Учебно-вспомогательный персонал], [Инженер по обслуживанию электронно- вычислительных сетей],</t>
  </si>
  <si>
    <t>68</t>
  </si>
  <si>
    <t>[Не заполнено], [Учебно-вспомогательный персонал], [Программист],</t>
  </si>
  <si>
    <t>69</t>
  </si>
  <si>
    <t>71</t>
  </si>
  <si>
    <t>[Не заполнено], [Учебно-вспомогательный персонал], [Паспортист],</t>
  </si>
  <si>
    <t>72</t>
  </si>
  <si>
    <t>[Не заполнено], [Учебно-вспомогательный персонал], [Лаборант],</t>
  </si>
  <si>
    <t>74</t>
  </si>
  <si>
    <t>75</t>
  </si>
  <si>
    <t>76</t>
  </si>
  <si>
    <t>78</t>
  </si>
  <si>
    <t>80</t>
  </si>
  <si>
    <t>81</t>
  </si>
  <si>
    <t>83</t>
  </si>
  <si>
    <t>85</t>
  </si>
  <si>
    <t>[Не заполнено], [Младший обслуживающий персонал], [Плотник],</t>
  </si>
  <si>
    <t>86</t>
  </si>
  <si>
    <t>[Не заполнено], [Младший обслуживающий персонал], [Подсобный рабочий],</t>
  </si>
  <si>
    <t>87</t>
  </si>
  <si>
    <t>[Не заполнено], [Младший обслуживающий персонал], [Тракторист],</t>
  </si>
  <si>
    <t>89</t>
  </si>
  <si>
    <t>[Не заполнено], [Младший обслуживающий персонал], [Диспетчер],</t>
  </si>
  <si>
    <t>101</t>
  </si>
  <si>
    <t>[Не заполнено], [Прочий педагогический персонал], [Лаборант (компьютерного класса)],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</si>
  <si>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</si>
  <si>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</si>
  <si>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</si>
  <si>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</si>
  <si>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</si>
  <si>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</si>
  <si>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[Выплата суточных при служебных командировках работникам]</t>
  </si>
  <si>
    <t>[Найм жилого помещения в период командирования], [Найм жилого помещения в период командирования]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</si>
  <si>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</si>
  <si>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</si>
  <si>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</si>
  <si>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</si>
  <si>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266)], [На выплату выходных пособий при проведении организационно-штатных мероприятий]</t>
  </si>
  <si>
    <t>[Прочие социальные выплаты], [На выплату социальных пособий и компенсации персоналу в денежной форме]</t>
  </si>
  <si>
    <t>[Прочие социальные выплаты], [Иные выплаты персоналу учреждений, за исключением фонда оплаты труда (больничные листы)]</t>
  </si>
  <si>
    <t>1.3. Расчеты (обоснования) социальных выплат персоналу (265;266)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</si>
  <si>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</si>
  <si>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</si>
  <si>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</si>
  <si>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</si>
  <si>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(320)], [Пенсии, пособия, выплачиваемые бывшим работникам]</t>
  </si>
  <si>
    <t>2. Расчеты (обоснования) расходов на социальные и иные выплаты населению (296)</t>
  </si>
  <si>
    <t>[Стипендии (340)], [Грант в форме субсидии: «Стипендия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Федерации».]</t>
  </si>
  <si>
    <t>[Расходы на социальные выплаты гражданам (в денежной форме) (320)], [Соглашение от 27 марта 2023 г. № 073-15-2023-967.Грант в форме субсидии: «Стипендия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Федерации». Дополнительное соглашение от 13.06.2023 №073-15-2023-967/1]</t>
  </si>
  <si>
    <t>2. Расчеты (обоснования) расходов на социальные и иные выплаты населению ()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</si>
  <si>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</si>
  <si>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</si>
  <si>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</si>
  <si>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</si>
  <si>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[Транспортный налог на Грузовой автомобиль Автокран СК-С 3575А]</t>
  </si>
  <si>
    <t>[Транспортный налог], [Транспортный налог на Грузовой бортовой ЗИЛ 130 431410]</t>
  </si>
  <si>
    <t>[Транспортный налог], [Транспортный налог на ВАЗ 2114-20,ВАЗ 2115-20]</t>
  </si>
  <si>
    <t>[Транспортный налог], [Транспортный налог на Автомобиль ГАЗ-33104 буран]</t>
  </si>
  <si>
    <t>[Транспортный налог], [Транспортный налог на Легковой автомобиль ВАЗ-2106]</t>
  </si>
  <si>
    <t>[Транспортный налог], [Транспортный налог на Грузовой фургон цельнометалический ГАЗ-47412-12]</t>
  </si>
  <si>
    <t>[Прочие налоги и сборы], [Госпошлины]</t>
  </si>
  <si>
    <t>[Прочие налоги и сборы], [Налоги, пошлины и сборы, транспортный налог на Renault Logan,ВАЗ- 21093,Легковой автомобиль LADA GRANTA 219110]</t>
  </si>
  <si>
    <t>[Налог на имущество], [Налог на имущество]</t>
  </si>
  <si>
    <t>[Земельный налог], [Налог на землю]</t>
  </si>
  <si>
    <t>3. Расчеты (обоснования) расходов на оплату налогов, сборов и иных платежей (292;293;295)</t>
  </si>
  <si>
    <t>[Прочие налоги и сборы], [Другие экономические санкции]</t>
  </si>
  <si>
    <t>[Прочие налоги и сборы], [Уплата иных платежей, штрафов, пеней]</t>
  </si>
  <si>
    <t>[Прочие налоги и сборы], [Штрафы по закупкам, контрактам]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</si>
  <si>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</si>
  <si>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</si>
  <si>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</si>
  <si>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</si>
  <si>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</si>
  <si>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</si>
  <si>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</si>
  <si>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</si>
  <si>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</si>
  <si>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</si>
  <si>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</si>
  <si>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</si>
  <si>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</si>
  <si>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</si>
  <si>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</si>
  <si>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</si>
  <si>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</si>
  <si>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</si>
  <si>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</si>
  <si>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</si>
  <si>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</si>
  <si>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</si>
  <si>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</si>
  <si>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</si>
  <si>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</si>
  <si>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</si>
  <si>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</si>
  <si>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</si>
  <si>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</si>
  <si>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</si>
  <si>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</si>
  <si>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</si>
  <si>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</si>
  <si>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</si>
  <si>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</si>
  <si>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</si>
  <si>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виртуальной автоматической телефонной станции для нужд ГБПОУ МО "Физтех-колледж" в 2022 году.(Единица измерения месяц)] [221] [Услуги виртуальной автоматической телефонной станции для нужд ГБПОУ МО "Физтех-колледж" в 2022 году.]</t>
  </si>
  <si>
    <t>[Расходы на закупки товаров, работ, услуг] [Услуги по предоставлению мобильной телефонной связи для нужд ГБПОУ МО "Физтех-колледж"" в 2023-2024г.(Единица измерения месяц)] [221]</t>
  </si>
  <si>
    <t>2022</t>
  </si>
  <si>
    <t>[Расходы на закупки товаров, работ, услуг] [Услуги Почты России для нужд ГБПОУ МО «Физтех-колледж» в 2023 году. для нужд ГБПОУ МО "Физтех-колледж"(Единица измерения месяц)] [221]</t>
  </si>
  <si>
    <t>6. Расчеты (обоснования) расходов на закупки товаров, работ, услуг (223)</t>
  </si>
  <si>
    <t>[Расходы на закупки товаров, работ, услуг] [Контракт на оказание услуг по обращению с твердыми коммунальными услугами. (Единица измерения месяц)] [223]</t>
  </si>
  <si>
    <t>[Расходы на закупки товаров, работ, услуг] [Контракт холодного водоснабжения и водоотведения. (Единица измерения месяц)] [223]</t>
  </si>
  <si>
    <t>[Расходы на закупки товаров, работ, услуг] [Оказание коммунальных услуг по холодному водоснабжению и водоотведению (пл. Собина, д.1; Школьная, д.4; Институтский пер., д .9А (Единица измерения месяц)] [223]</t>
  </si>
  <si>
    <t>[Расходы на закупки товаров, работ, услуг] [Холодное водоснабжение и водоотведение. (Единица измерения месяц)] [223]</t>
  </si>
  <si>
    <t>132</t>
  </si>
  <si>
    <t>[Расходы на закупки товаров, работ, услуг] [Коммунальные услуги (Единица измерения месяц)] [223]</t>
  </si>
  <si>
    <t>6. Расчеты (обоснования) расходов на закупки товаров, работ, услуг (225)</t>
  </si>
  <si>
    <t>[Расходы на закупки товаров, работ, услуг] [Оказание услуг по техническому обслуживанию и текущему ремонту  легковых автотранспортных средств для нужд ГБПОУ МО "Физтех-колледж"  в 2023 году. (Единица измерения месяц)] [225]</t>
  </si>
  <si>
    <t>126</t>
  </si>
  <si>
    <t>[Расходы на закупки товаров, работ, услуг] [Оказание услуг по профессиональной комплексной уборке помещений для нужд ГБПОУ МО "Физтех-колледж" в 2023 г. (Единица измерения месяц)] [225]</t>
  </si>
  <si>
    <t>135</t>
  </si>
  <si>
    <t>[Расходы на закупки товаров, работ, услуг] [Оказание услуг по обслуживанию и ремонту сетевой инфраструктуры. (Единица измерения месяц)] [225] [Оказание услуг по обслуживанию и ремонту сетевой инфраструктуры]</t>
  </si>
  <si>
    <t>136</t>
  </si>
  <si>
    <t>[Расходы на закупки товаров, работ, услуг] [Оказание услуг по комплексному обслуживанию зданий и инженерного оборудования для нужд ГБПОУ МО "Физтех-колледж" в 2023 г. (Единица измерения месяц)] [225] [услуга по комплексному обслуживанию зданий и сооружений]</t>
  </si>
  <si>
    <t>138</t>
  </si>
  <si>
    <t>[Расходы на закупки товаров, работ, услуг] [Оказание услуг по техническому обслуживанию системы АПС (автоматической пожарной сигнализации) и СОУЭ. (Единица измерения месяц)] [225] [Услуги измерения сопротивления электросчетчиков]</t>
  </si>
  <si>
    <t>[Расходы на закупки товаров, работ, услуг] [Оказание услуг по профессиональной комплексной уборке прилегающей территории для нужд ГБПОУ МО "Физтех-колледж" в 2023г.(Ед. измер. месяц.)] [225] [приобретение и монтаж вентиляционной системы.]</t>
  </si>
  <si>
    <t>158</t>
  </si>
  <si>
    <t>[Расходы на закупки товаров, работ, услуг] [Текущий ремонт зданий. (Ед. изм. мерт квадратный)] [225] [Текущий ремонт зданий. (Ед. изм. мерт квадратный)]</t>
  </si>
  <si>
    <t>159</t>
  </si>
  <si>
    <t>[Расходы на закупки товаров, работ, услуг] [Оказание услуг по техническому обслуживанию и текущему ремонту спецтехники. (Ед. изм. месяц)] [225] [Оказание услуг по техническому обслуживанию и текущему ремонту спецтехники. (Ед. изм. месяц)]</t>
  </si>
  <si>
    <t>6. Расчеты (обоснования) расходов на закупки товаров, работ, услуг (226)</t>
  </si>
  <si>
    <t>[Расходы на закупки товаров, работ, услуг] [Поставка программного обеспечения КОМПАС-3D для нужд ГБПОУ МО «Физтех-колледж» в 2022 году. Единица измерения комплект)] [226] [Поставка программного обеспечения КОМПАС-3D для нужд ГБПОУ МО «Физтех-колледж» в 2022 году]</t>
  </si>
  <si>
    <t>[Расходы на закупки товаров, работ, услуг] [Оказание комплекса услуг по защите информации и аттестации информационной системы персональных данных Государственного бюджетного профессионального образовательного учреждения Московской области «Физико-технический колледж».(Единица измерения условная единица)] [226]</t>
  </si>
  <si>
    <t>[Расходы на закупки товаров, работ, услуг] [Оказание услуг по адаптации и сопровождению экземпляров Систем КонсультантПлюс.(Единица измерения месяц)] [226]</t>
  </si>
  <si>
    <t>[Расходы на закупки товаров, работ, услуг] [Оказание услуг по оформлению подписки и организации доставки периодических печатных изданий в 2023 году (Единица измерения месяц)] [226]</t>
  </si>
  <si>
    <t>[Расходы на закупки товаров, работ, услуг] [Организационный взнос за участие в организации интенсивного тренинга для студентов профессиональных образовательных организаций 2023г.(Единица измерения условная единица)] [226]</t>
  </si>
  <si>
    <t>[Расходы на закупки товаров, работ, услуг] [Утилизация люминесцентных ламп в 2022г. (Единица измерения штука)] [226]</t>
  </si>
  <si>
    <t>[Расходы на закупки товаров, работ, услуг] [Услуги Почты России для нужд ГБПОУ МО «Физтех-колледж» в 2022г. (Единица измерения месяц)] [226]</t>
  </si>
  <si>
    <t>[Расходы на закупки товаров, работ, услуг] [Услуги по предоставлению во временное владение и пользование автоматов питьевой воды и их техническое обслуживание. (Единица измерения месяц)] [226]</t>
  </si>
  <si>
    <t>[Расходы на закупки товаров, работ, услуг] [Оказание услуг по заправке и восстановлению картриджей для оргтехники в 2022 г.(Единица измерения штука)] [226]</t>
  </si>
  <si>
    <t>[Расходы на закупки товаров, работ, услуг] [Организационный взнос на право участия в Региональном этапе Чемпионата по профессиональному м.(Единица измерения условная единица)] [226]</t>
  </si>
  <si>
    <t>[Расходы на закупки товаров, работ, услуг] [Оказание услуг по архивной обработке дел по личному составу и основной деятельности для нужд ГБПОУ МО "Физико-технический колледж".(Единица измерения штука)] [226]</t>
  </si>
  <si>
    <t>[Расходы на закупки товаров, работ, услуг] [Оказание услуг по сопровождению и абонентскому обслуживанию в системе защищенного электронного документооборота и справочно-правового веб-сервиса, предназначенного для формирования и отправки отчетности в контролирующие органы. (Единица измерения месяц)] [226]</t>
  </si>
  <si>
    <t>[Расходы на закупки товаров, работ, услуг] [Оказание услуги по продлению использования прикладных программных средств для нужд ГБПОУ МО «Физтех-колледж». (Единица измерения условная единица)] [226]</t>
  </si>
  <si>
    <t>[Расходы на закупки товаров, работ, услуг] [Оказание образовательных услуг в области обучения специалиста по программам "Организация и содержание опережающего обучения (Единица измерения человек)] [226]</t>
  </si>
  <si>
    <t>[Расходы на закупки товаров, работ, услуг] [Оказание услуг в области профессиональной переподготовки  по программе «Современная педагогика: практики и основные технологии» (Единица измерения человек)] [226]</t>
  </si>
  <si>
    <t>[Расходы на закупки товаров, работ, услуг] [Оказание услуг по изготовлению и поставке электронно-цифровых подписей в 2022г.(Единица измерения комплект)] [226] [Оказание услуг по изготовлению и поставке электронно-цифровых подписей в 2022г.]</t>
  </si>
  <si>
    <t>134</t>
  </si>
  <si>
    <t>[Расходы на закупки товаров, работ, услуг] [Оказание услуг по комплексному юридическому сопровождению для нужд ГБПОУ МО "Физтех-колледж" в 2023 году. (Единица измерения месяц)] [226] [На закупку услуг по юридическому сопровождению.]</t>
  </si>
  <si>
    <t>160</t>
  </si>
  <si>
    <t>[Расходы на закупки товаров, работ, услуг] [Оказание услуг по комплексному юридическому сопровождению. (Ед. изм. месяц)] [226] [Оказание услуг по комплексному юридическому сопровождению. (Ед. изм. месяц)]</t>
  </si>
  <si>
    <t>161</t>
  </si>
  <si>
    <t>[Расходы на закупки товаров, работ, услуг] [Оказание услуг по дезинфекции, дератизации помещений и акарицидной обработке территории. (Ед. изм. месяц)] [226] [Оказание услуг по дезинфекции, дератизации помещений и акарицидной обработке территории. (Ед. изм. месяц)]</t>
  </si>
  <si>
    <t>162</t>
  </si>
  <si>
    <t>[Расходы на закупки товаров, работ, услуг] [Оказание услуг по проведению технической экспертизы зданий и сооружений. (Ед.изм. усл. единица)] [226] [Оказание услуг по проведению технической экспертизы зданий и сооружений. (Ед.изм. усл. единица)]</t>
  </si>
  <si>
    <t>163</t>
  </si>
  <si>
    <t>[Расходы на закупки товаров, работ, услуг] [Услуги в области профессиональной переподготовки специалистов по программам "Безопасность дорожного движения" и "Контролёр технического состояния ТС". (Ед. изм. человек)] [226] [Услуги в области профессиональной переподготовки специалистов по программам "Безопасность дорожного движения" и "Контролёр технического состояния ТС". (Ед. изм. человек)]</t>
  </si>
  <si>
    <t>169</t>
  </si>
  <si>
    <t>[Расходы на закупки товаров, работ, услуг] [Предоставление услуг по проведению периодического
медицинского осмотра (диспансеризации) сотрудников ГБПОУ МО « Физико-
технический колледж».(Единица измерения человек)] [226] [Предоставление услуг по проведению периодического
медицинского осмотра (диспансеризации) сотрудников ГБПОУ МО « Физико-
технический колледж».(Единица измерения человек)]</t>
  </si>
  <si>
    <t>172</t>
  </si>
  <si>
    <t>[Расходы на закупки товаров, работ, услуг] [Подготовка кадров по ИТ-специальностям. Создание бизнес-инкубаторов, индустриальная сертификация студентов по ИТ специальностям, обучение студентов по технологиям «равный равному». Прочие работы и услуги (ед.изм. усл. единица)] [226] [Подготовка кадров по ИТ-специальностям. Создание бизнес-инкубаторов, индустриальная сертификация студентов по ИТ специальностям, обучение студентов по технологиям «равный равному». Прочие работы и услуги]</t>
  </si>
  <si>
    <t>176</t>
  </si>
  <si>
    <t>[Расходы на закупки товаров, работ, услуг] [Оказание услуг в области профессиональной переподготовки по программе «Современная педагогика: практики и основные технологии» для нужд ГБПОУ МО "Физтех-колледж" в 2023 году.] [226] [Оказание услуг в области профессиональной переподготовки по программе «Современная педагогика: практики и основные технологии» для нужд ГБПОУ МО "Физтех-колледж" в 2023 году.]</t>
  </si>
  <si>
    <t>188</t>
  </si>
  <si>
    <t>[Расходы на закупки товаров, работ, услуг] [Оказание охранных услуг по обеспечению комплекса мер, направленных на защиту материального имущества, обеспечение внутриобъектового и пропускного режима для нужд ГБПОУ МО "Физтех-колледж" в 2023 году. (Ед. измер. час.)] [226]</t>
  </si>
  <si>
    <t>189</t>
  </si>
  <si>
    <t>[Расходы на закупки товаров, работ, услуг] [Оказание услуг по осуществлению технологического присоединения энергопринимающих устройств к электрической сети. (Ед. измер. усл.ед.)] [226]</t>
  </si>
  <si>
    <t>190</t>
  </si>
  <si>
    <t>[Расходы на закупки товаров, работ, услуг] [Оказание услуг по организации проведения интенсивного тренинга по BIM – технологиям – обучение студентов профессиональных образовательных учреждений. (Ед. измер. усл.ед.)] [226]</t>
  </si>
  <si>
    <t>6. Расчеты (обоснования) расходов на закупки товаров, работ, услуг (227)</t>
  </si>
  <si>
    <t>[Расходы на закупки товаров, работ, услуг] [Оказание услуг по обязательному страхованию гражданской ответственности владельцев транспортных средств (ОСАГО) для нужд ГБПОУ МО "Физтех-колледж"(Единица измерения штука)] [227]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</si>
  <si>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</si>
  <si>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инструментов и оборудования для проведения в мастерских практических занятий ГБПОУ МО "Физтех-колледж"(дрели, плоскошлифовальные машины и т.п.)(Единица измерения штука)] [310]</t>
  </si>
  <si>
    <t>[Расходы на закупки товаров, работ, услуг] [Витрина из алюминиевого профиля угловая (Единица измерения штука)] [310] [Витрина из алюминиевого профиля угловая]</t>
  </si>
  <si>
    <t>164</t>
  </si>
  <si>
    <t>[Расходы на закупки товаров, работ, услуг] [Приобретение принтера для прямой печати на стенах. (Ед. изм. штука)] [310] [Приобретение принтера для прямой печати на стенах. (Ед. изм. штука)]</t>
  </si>
  <si>
    <t>165</t>
  </si>
  <si>
    <t>[Расходы на закупки товаров, работ, услуг] [Приобретение учебного оборудования. (Ед. изм. штука)] [310] [Приобретение учебного оборудования. (Ед. изм. штука)]</t>
  </si>
  <si>
    <t>177</t>
  </si>
  <si>
    <t>[Расходы на закупки товаров, работ, услуг] [Поставка телевизоров для нужд ГБПОУ МО "Физтех-колледж" в 2023 году.] [310] [Поставка телевизоров для нужд ГБПОУ МО "Физтех-колледж" в 2023 году.]</t>
  </si>
  <si>
    <t>191</t>
  </si>
  <si>
    <t>[Расходы на закупки товаров, работ, услуг] [Поставка радиостанций для нужд ГБПОУ МО "Физтех-колледж" в 2023 году. (Ед.измер. шт.)] [310]</t>
  </si>
  <si>
    <t>192</t>
  </si>
  <si>
    <t>[Расходы на закупки товаров, работ, услуг] [Поставка режущего плоттера для нужд ГБПОУ МО "Физтех-колледж" в 2023 году. (Ед. измер. шт.)] [310]</t>
  </si>
  <si>
    <t>193</t>
  </si>
  <si>
    <t>[Расходы на закупки товаров, работ, услуг] [Поставка сетевого хранилище NAS и компонентов к нему для нужд ГБПОУ МО "Физтех-колледж" в 2023 году. (Ед. измер. шт.)] [310]</t>
  </si>
  <si>
    <t>6. Расчеты (обоснования) расходов на закупки товаров, работ, услуг (341)</t>
  </si>
  <si>
    <t>[Расходы на закупки товаров, работ, услуг] [Поставка антисептического геля для нужд ГБПУО МО "Физтех-колледж" (Единица измерения литр)] [341]</t>
  </si>
  <si>
    <t>6. Расчеты (обоснования) расходов на закупки товаров, работ, услуг (343)</t>
  </si>
  <si>
    <t>[Расходы на закупки товаров, работ, услуг] [Поставка топлива по топливным картам для нужд ГБПОУ МО "Физтех-колледж" в 2023 году.(Единица измерения в литрах)] [343]</t>
  </si>
  <si>
    <t>[Расходы на закупки товаров, работ, услуг] [Поставка топлива по топливным картам для нужд ГБПОУ МО "Физтех-колледж" в 2023 году.для нужд ГБПОУ МО "Физтех-колледж".(Единица измерения в литрах)] [343]</t>
  </si>
  <si>
    <t>151</t>
  </si>
  <si>
    <t>[Расходы на закупки товаров, работ, услуг] [Приобретение горюче-смазочных материалов(бензин).(Ед. изм. литр)] [343] [Приобретение горюче-смазочных материалов(бензин).(Ед. изм. литр)]</t>
  </si>
  <si>
    <t>6. Расчеты (обоснования) расходов на закупки товаров, работ, услуг (344)</t>
  </si>
  <si>
    <t>[Расходы на закупки товаров, работ, услуг] [Поставка строительных материалов для нужд ГБПОУ МО "Физтех-колледж"(Лаки, краски, шпатлевки) (Единица измерения штука)] [344]</t>
  </si>
  <si>
    <t>166</t>
  </si>
  <si>
    <t>[Расходы на закупки товаров, работ, услуг] [Расходы на строительные материалы. (Ед. изм. усл. единица)] [344] [Расходы на строительные материалы. (Ед. изм. усл. единица)]</t>
  </si>
  <si>
    <t>194</t>
  </si>
  <si>
    <t>[Расходы на закупки товаров, работ, услуг] [Поставка цементной штукатурки для нужд ГБПОУ МО "Физтех-колледж" в 2023 году. (Ед. изм. кг.)] [344]</t>
  </si>
  <si>
    <t>195</t>
  </si>
  <si>
    <t>[Расходы на закупки товаров, работ, услуг] [Поставка кабеля греющего для нужд ГБПОУ МО "Физтех-колледж" в 2023 году. (Ед. изм. пог.м.)] [344]</t>
  </si>
  <si>
    <t>196</t>
  </si>
  <si>
    <t>[Расходы на закупки товаров, работ, услуг] [Поставка кабеля электрического для нужд ГБПОУ МО "Физтех-колледж" в 2023 году.(Ед. изм. пог.м.)] [344]</t>
  </si>
  <si>
    <t>197</t>
  </si>
  <si>
    <t>[Расходы на закупки товаров, работ, услуг] [Поставка информационных розеток для нужд ГБПОУ МО "Физтех-колледж" в 2023 году. (Ед.изм.шт.)] [344]</t>
  </si>
  <si>
    <t>198</t>
  </si>
  <si>
    <t>[Расходы на закупки товаров, работ, услуг] [Поставка круга отрезного по металлу для нужд ГБПОУ МО "Физтех-колледж" в 2023 году. (Ед. изм. шт.)] [344]</t>
  </si>
  <si>
    <t>199</t>
  </si>
  <si>
    <t>[Расходы на закупки товаров, работ, услуг] [Поставка трубы гофрированной ПВХ с зондом для нужд ГБПОУ МО "Физтех-колледж" в 2023 году. (Ед. изм. м.)] [344]</t>
  </si>
  <si>
    <t>200</t>
  </si>
  <si>
    <t>[Расходы на закупки товаров, работ, услуг] [Поставка блоков розеток для нужд ГБПОУ МО "Физтех-колледж" в 2023 году. (Ед.изм. шт.)] [344]</t>
  </si>
  <si>
    <t>201</t>
  </si>
  <si>
    <t>[Расходы на закупки товаров, работ, услуг] [Поставка трубы профильной для нужд ГБПОУ МО "Физтех-колледж" в 2023 году. (Ед.изм. пог.м.)] [344]</t>
  </si>
  <si>
    <t>202</t>
  </si>
  <si>
    <t>[Расходы на закупки товаров, работ, услуг] [Поставка кабеля витая пара для нужд ГБПОУ МО "Физтех-колледж" в 2023 году. (Ед. изм. упак.)] [344]</t>
  </si>
  <si>
    <t>6. Расчеты (обоснования) расходов на закупки товаров, работ, услуг (345)</t>
  </si>
  <si>
    <t>[Расходы на закупки товаров, работ, услуг] [Поставка постельного белья для нужд ГБПОУ МО "Физтех-колледж".(Единица измерения штука)] [345]</t>
  </si>
  <si>
    <t>152</t>
  </si>
  <si>
    <t>[Расходы на закупки товаров, работ, услуг] [Приобретение спецодежды студентам для проведения практических занятий в мастерских. (Ед. изм. комплект)] [345] [Приобретение спецодежды студентам для проведения практических занятий в мастерских. (Ед. изм. комплект)]</t>
  </si>
  <si>
    <t>6. Расчеты (обоснования) расходов на закупки товаров, работ, услуг (346)</t>
  </si>
  <si>
    <t>[Расходы на закупки товаров, работ, услуг] [Приобретение расходных материалов для демонстрационного экзамена по профессии "Мастер по ремонту и обслуживанию автомобиля" в 2022.(Единица измерения штука)] [346]</t>
  </si>
  <si>
    <t>[Расходы на закупки товаров, работ, услуг] [Поставка ручки канцелярской  для нужд ГБПОУ МО "Физтех-колледж" в 2023 году.(Единица измерения штука)] [346]</t>
  </si>
  <si>
    <t>[Расходы на закупки товаров, работ, услуг] [Поставка автозапчастей для технического обслуживания автомобилей, принадлежащих ГБПОУ МО «Физтех-колледж» на 2022 год(Единица измерения штука)] [346]</t>
  </si>
  <si>
    <t>[Расходы на закупки товаров, работ, услуг] [Поставка сетевого хранилище NAS и компонентов к нему для нужд ГБПОУ МО "Физтех-колледж" в 2023 году (Единица измерения штука)] [346]</t>
  </si>
  <si>
    <t>[Расходы на закупки товаров, работ, услуг] [Поставка папок с арочным механизмом для нужд ГБПОУ МО "Физтех-колледж" в 2023 году. (Единица измерения штука)] [346]</t>
  </si>
  <si>
    <t>133</t>
  </si>
  <si>
    <t>[Расходы на закупки товаров, работ, услуг] [Поставка бумаги формата А4 для офисной техники для нужд ГБПОУ "Физтех-колледж" в 2023г. (Единица измерения пачка)] [346] [Поставка бумаги формата А4 для офисной техники для нужд ГБПОУ "Физтех-колледж" в 2022г.]</t>
  </si>
  <si>
    <t>153</t>
  </si>
  <si>
    <t>[Расходы на закупки товаров, работ, услуг] [Поставка расходных материалов для демонстрационного экзамена по профессии «Мастер по ремонту и обслуживанию автомобиля» в 2023 г (Ед. изм. штука)] [346]</t>
  </si>
  <si>
    <t>167</t>
  </si>
  <si>
    <t>[Расходы на закупки товаров, работ, услуг] [Приобретение картриджей. (Ед. изм. штука)] [346] [Приобретение картриджей. (Ед. изм. штука)]</t>
  </si>
  <si>
    <t>168</t>
  </si>
  <si>
    <t>[Расходы на закупки товаров, работ, услуг] [Приобретение бумаги А4 для принтера (ед. изм. пачка)] [346] [Приобретение бумаги А4 для принтера (ед. изм. пачка)]</t>
  </si>
  <si>
    <t>203</t>
  </si>
  <si>
    <t>[Расходы на закупки товаров, работ, услуг] [Поставка питьевой бутилированной воды для нужд ГБПОУ МО "Физтех-колледж" в 2023 году. (Ед. изм. шт.)] [346]</t>
  </si>
  <si>
    <t>205</t>
  </si>
  <si>
    <t>[Расходы на закупки товаров, работ, услуг] [Приобретение материальных запасов] [346] [Приобретение материальных запасов]</t>
  </si>
  <si>
    <t>6. Расчеты (обоснования) расходов на закупки товаров, работ, услуг (349)</t>
  </si>
  <si>
    <t>127</t>
  </si>
  <si>
    <t>[Расходы на закупки товаров, работ, услуг] [Материальные запасы однократного применения.(Полиграфическая продукция) (Единица измерения штука)] [349]</t>
  </si>
  <si>
    <t>[Расходы на закупки товаров, работ, услуг] [Оказание услуг по предоставлению круглосуточного неограниченного по объёму высокоскоростного доступа к сети Интернет на основе оптико-волоконных линий связи для нужд ГБПОУ МО "Физтех-колледж"" в 2023г.(Единица измерения месяц)] [221]</t>
  </si>
  <si>
    <t>[Расходы на закупки товаров, работ, услуг] [Контракт об оказании услуг связи. (Единица измерения месяц)] [221]</t>
  </si>
  <si>
    <t>88</t>
  </si>
  <si>
    <t>[Расходы на закупки товаров, работ, услуг] [Услуги связи (Единицы измерения месяц)] [221]</t>
  </si>
  <si>
    <t>[Расходы на закупки товаров, работ, услуг] [Оказание услуг по ремонту и техническому обслуживанию прочего оборудования специального назначения (КТС) в 2023 г.(Единица измерения месяц)] [225]</t>
  </si>
  <si>
    <t>[Расходы на закупки товаров, работ, услуг] [Оказание услуг по техническому обслуживанию системы АПС (автоматической пожарной сигнализации) и СОУЭ (системы оповещения) для нужд ГБПОУ МО «Физтех-колледж» в 2023г. (Единица измерения месяц)] [225]</t>
  </si>
  <si>
    <t>[Расходы на закупки товаров, работ, услуг] [Услуги по профессиональной комплексной уборке прилегающей территории ГБПОУ МО "Физико-технический колледж" в 2022г.(Единица измерения месяц)] [225]</t>
  </si>
  <si>
    <t>[Расходы на закупки товаров, работ, услуг] [Оказание услуг по комплексному обслуживанию зданий и инженерного оборудования для нужд ГБПОУ МО "Физтех-колледж" в 2023 году. (Единица измерения месяц)] [225]</t>
  </si>
  <si>
    <t>[Расходы на закупки товаров, работ, услуг] [Оказание услуги по техническому обслуживанию и ремонту системы контроля и управления доступом (СКУД), видеонаблюдения, шлагбаума на объектах ГБПОУ МО "Физико- технический колледж" в 2023г.(Единица измерения месяц)] [225]</t>
  </si>
  <si>
    <t>[Расходы на закупки товаров, работ, услуг] [Оказание услуг по техническому обслуживанию и текущему ремонту  грузовых автотранспортных средств в 2023 г. (Единица измерения месяц)] [225]</t>
  </si>
  <si>
    <t>[Расходы на закупки товаров, работ, услуг] [Оказание услуг по дезинфекции, дератизации помещений и акарицидной обработке территории ГБПОУ МО "Физтех-колледж" в 2023 году.(Единица измерения месяц)] [225]</t>
  </si>
  <si>
    <t>[Расходы на закупки товаров, работ, услуг] [Оказание услуг по поверке приборов учета тепловой энергии.(Единица измерения штука)] [225]</t>
  </si>
  <si>
    <t>125</t>
  </si>
  <si>
    <t>[Расходы на закупки товаров, работ, услуг] [Текущий ремонт зданий, сооружений.(Единица измерения метр квадратный)] [225]</t>
  </si>
  <si>
    <t>144</t>
  </si>
  <si>
    <t>[Расходы на закупки товаров, работ, услуг] [Оказание услуг по обслуживанию и ремонту сетевой инфраструктуры для нужд ГБПОУ МО "Физтех-колледж" в 2023 году.(Ед. изм. месяц)] [225] [Обслуживание и ремонт сетевой и серверной инфраструктуры.]</t>
  </si>
  <si>
    <t>145</t>
  </si>
  <si>
    <t>[Расходы на закупки товаров, работ, услуг] [Оказание услуг по техническому обслуживанию и текущему ремонту спецтехники для нужд ГБПОУ МО «Физтех-колледж» в 2023 году(Ед.изм. месяц)] [225]</t>
  </si>
  <si>
    <t>[Расходы на закупки товаров, работ, услуг] [Оказание услуг по охране объектов охраны и имущества, обеспечению внутриобъектового и пропускного режимов в 2021 году. (Единица измерения месяц)] [226]</t>
  </si>
  <si>
    <t>[Расходы на закупки товаров, работ, услуг] [Оказание услуг в области профессиональной переподготовки специалистов ГБПОУ МО «Физтех-колледж» в 2023 г.(Единица измерения чел.)] [226]</t>
  </si>
  <si>
    <t>[Расходы на закупки товаров, работ, услуг] [Передача простой неисключительной лицензии на использование ПО «Отраслевой информационный ресурс» в составе ПО «ЭС «РАМЗЭС 2.0» (Единица измерения год)] [226]</t>
  </si>
  <si>
    <t>[Расходы на закупки товаров, работ, услуг] [Оказание услуг по адаптации и сопровождению экземпляров Систем Консультант Плюс, включая специальную копию Системы. (Единица измерения месяц)] [226]</t>
  </si>
  <si>
    <t>102</t>
  </si>
  <si>
    <t>[Расходы на закупки товаров, работ, услуг] [Оказание услуг по проведению предрейсовых медицинских осмотров водителей транспортных средств ГБПОУ МО «Физтех-колледж» в 2023 г(Единица измерения человек)] [226]</t>
  </si>
  <si>
    <t>122</t>
  </si>
  <si>
    <t>[Расходы на закупки товаров, работ, услуг] [Проектно-сметная документация. (Единица измерения метр квадратный)] [226] [Проектно-сметная документация]</t>
  </si>
  <si>
    <t>123</t>
  </si>
  <si>
    <t>[Расходы на закупки товаров, работ, услуг] [Оказание услуг в области повышение квалификации по программе "Эксперт по компетенции для нужд ГБПОУ МО «Физтех-колледж» в 2022 году.(Единица измерения чел.)] [226]</t>
  </si>
  <si>
    <t>124</t>
  </si>
  <si>
    <t>[Расходы на закупки товаров, работ, услуг] [Оказание услуг по выполнению ежегодного технического контроля информационной системы персональных данных. (Единица измерения месяц)] [226]</t>
  </si>
  <si>
    <t>[Расходы на закупки товаров, работ, услуг] [Оказание услуг по сопровождению и предоставлению права использования программы для ЭВМ "Контур. Экстерн"  в 2022 году.(Единица измерения год)] [226] [Оказание услуг по сопровождению и предоставлению права использования программы для ЭВМ "Контур. Экстерн"  в 2022 году.(Единица измерения год)]</t>
  </si>
  <si>
    <t>146</t>
  </si>
  <si>
    <t>[Расходы на закупки товаров, работ, услуг] [Установка программного обеспечения 1С Колледж ПРОФ.(Ед.изм. штука)] [226] [Установка программного обеспечения 1С Колледж ПРОФ.(Ед.изм. штука)]</t>
  </si>
  <si>
    <t>147</t>
  </si>
  <si>
    <t>[Расходы на закупки товаров, работ, услуг] [Организационные взносы за участия в мероприятиях.(Ед. изм. штука)] [226] [Организационные взносы за участия в мероприятиях.(Ед. изм. штука)]</t>
  </si>
  <si>
    <t>148</t>
  </si>
  <si>
    <t>[Расходы на закупки товаров, работ, услуг] [Оказание услуг в области обучения сотрудников по пожарной безопасности и охране труда. (Ед. изм. человек)] [226]</t>
  </si>
  <si>
    <t>170</t>
  </si>
  <si>
    <t>[Расходы на закупки товаров, работ, услуг] [Оказание  услуг охраны  путем оперативного реагирования на сигнал «Тревога»  с использованием технических средств охраны на 2023. (Единица измерения месяц)] [226] [Оказание  услуг охраны  путем оперативного реагирования на сигнал «Тревога»  с использованием технических средств охраны на 2023. (Единица измерения месяц)]</t>
  </si>
  <si>
    <t>171</t>
  </si>
  <si>
    <t>[Расходы на закупки товаров, работ, услуг] [Оказание услуг по передаче неисключительных прав на использование лицензионного программного обеспечения] [226]</t>
  </si>
  <si>
    <t>[Расходы на закупки товаров, работ, услуг] [Поставка компьютерного оборудования для оснащения рабочих мест в 2022г.(Единица измерения штука)] [310] [Поставка трансляционного усилителя "Соната-К-120У", источника бесперебойного питания Болид РИП-12 в 2022 году.]</t>
  </si>
  <si>
    <t>[Расходы на закупки товаров, работ, услуг] [На приобретение грузового компьютерного оборудования для обучения учащихся.(Системные блоки, мониторы, МФУ, точки доступа). (Единица измерения штука)] [310]</t>
  </si>
  <si>
    <t>114</t>
  </si>
  <si>
    <t>[Расходы на закупки товаров, работ, услуг] [Расходы на приобретение мебели и оборудования для учащихся для нужд ГБПОУ МО "Физтех-колледж" в 2023 году.(Единица измерения комплект)] [310] [Расходы на приобретение мебели и оборудования для учащихся для нужд ГБПОУ МО "Физтех-колледж" в 2023 году.(Единица измерения комплект)]</t>
  </si>
  <si>
    <t>142</t>
  </si>
  <si>
    <t>[Расходы на закупки товаров, работ, услуг] [Приобретение компьютерного, учебного оборудования для учащихся. (Ед. изм. штука)] [310] [Приобретение компьютерного, учебного оборудования для учащихся.]</t>
  </si>
  <si>
    <t>149</t>
  </si>
  <si>
    <t>[Расходы на закупки товаров, работ, услуг] [Приобретение радиостанции переносной. (Ед. изм. штука)] [310] [Приобретение радиостанции переносной. (Ед. изм. штука)]</t>
  </si>
  <si>
    <t>[Расходы на закупки товаров, работ, услуг] [Приобретение компьютерного оборудования.(Ед. изм. штука)] [310] [Приобретение компьютерного оборудования.(Ед. изм. штука)]</t>
  </si>
  <si>
    <t>[Расходы на закупки товаров, работ, услуг] [Поставка масок медицинских одноразовых 3х-слойных с носовым фиксатором для нужд ГБПОУ МО "Физтех-колледж в 2022 году. (Единица измерения штука)] [341]</t>
  </si>
  <si>
    <t>[Расходы на закупки товаров, работ, услуг] [Поставка лекарственных препаратов первой необходимости (Активированный уголь,Супрастин,Валидол,Анальгин,Но-шпа,Гастал,Фурацилин)  (Единица измерения условная единица)] [341]</t>
  </si>
  <si>
    <t>[Расходы на закупки товаров, работ, услуг] [Поставка горюче-смазочных материалов (ГСМ) для нужд ГБПОУ МО "Физтех-колледж". (Единица измерения в литрах)] [343]</t>
  </si>
  <si>
    <t>[Расходы на закупки товаров, работ, услуг] [Поставка строительных материалов для нужд ГБПОУ МО "Физтех-колледж" в 2023 году.(Единица измерения штука)] [344]</t>
  </si>
  <si>
    <t>179</t>
  </si>
  <si>
    <t>[Расходы на закупки товаров, работ, услуг] [Поставка листов гипсокартон для нужд ГБПОУ МО "Физтех-колледж" в 2023 году. (Ед. изм. шт.)] [344]</t>
  </si>
  <si>
    <t>[Расходы на закупки товаров, работ, услуг] [Поставка пескобетона для нужд ГБПОУ МО "Физтех-колледж" в 2023 году. (Ед. измер. кг.)] [344]</t>
  </si>
  <si>
    <t>181</t>
  </si>
  <si>
    <t>[Расходы на закупки товаров, работ, услуг] [Поставка металлических листов для нужд ГБПОУ МО "Физтех-колледж" в 2023 году. (Ед. изм. шт.)] [344]</t>
  </si>
  <si>
    <t>[Расходы на закупки товаров, работ, услуг] [Мягкий инвентарь (матрасы, подушки, халаты). (Единица измерения штука)] [345]</t>
  </si>
  <si>
    <t>[Расходы на закупки товаров, работ, услуг] [Приобретение расходников для практики НКС. (Единица измерения штука)] [346]</t>
  </si>
  <si>
    <t>[Расходы на закупки товаров, работ, услуг] [Поставка расходных материалов для демонстрационного экзамена по профессии «Мастер по ремонту и обслуживанию автомобиля» в 2022 г.(Единица измерения штука)] [346]</t>
  </si>
  <si>
    <t>[Расходы на закупки товаров, работ, услуг] [Приобретение инструмента для практики НКС (Преобразователи электрические статические;Средства связи, выполняющие функцию систем коммутации) (Единица измеренияштука)] [346]</t>
  </si>
  <si>
    <t>[Расходы на закупки товаров, работ, услуг] [Поставка питьевой бутилированной воды для кулеров для нужд ГБПОУ МО "Физтех-колледж" в 2022 году. (Единица измерения штука)] [346]</t>
  </si>
  <si>
    <t>[Расходы на закупки товаров, работ, услуг] [Продукты для проведения практики по профессии "Повар". (Единица измерения килограмм)] [346]</t>
  </si>
  <si>
    <t>[Расходы на закупки товаров, работ, услуг] [Поставка заготовок из фторопласта для нужд ГБПОУ МО "Физтех-колледж" в 2022 году. (Единица измерения штука)] [346] [Поставка заготовок из фторопласта для нужд ГБПОУ МО "Физтех-колледж" в 2022 году.]</t>
  </si>
  <si>
    <t>[Расходы на закупки товаров, работ, услуг] [Поставка канцелярских товаров для нужд ГБПОУ МО "Физтех-колледж в 2022 году. (Единица измерения штука)] [346] [Поставка канцелярских товаров для нужд ГБПОУ МО "Физтех-колледж в 2022 году.]</t>
  </si>
  <si>
    <t>[Расходы на закупки товаров, работ, услуг] [Поставка расходных материалов для демонстрационного экзамена по профессии «Мастер по ремонту и обслуживанию автомобиля» в 2023 г (Ед. изм. штука)] [346] [Приобретение расходного материала для проведения практических занятий. (Ед. изм. штука)]</t>
  </si>
  <si>
    <t>182</t>
  </si>
  <si>
    <t>[Расходы на закупки товаров, работ, услуг] [Поставка бумаги формата А4 для нужд ГБПОУ МО "Физтех-колледж" в 2023 году.(Ед. измер. пачка.)] [346]</t>
  </si>
  <si>
    <t>183</t>
  </si>
  <si>
    <t>[Расходы на закупки товаров, работ, услуг] [Поставка картриджей для нужд ГБПОУ МО «Физтех-колледж» в 2023 году. (Ед. измер. шт.)] [346]</t>
  </si>
  <si>
    <t>184</t>
  </si>
  <si>
    <t>[Расходы на закупки товаров, работ, услуг] [Поставка индустриального масла для нужд ГБПОУ МО "Физтех-колледж" в 2023 году. (Ед. измер. литр.)] [346]</t>
  </si>
  <si>
    <t>185</t>
  </si>
  <si>
    <t>[Расходы на закупки товаров, работ, услуг] [Поставка расходных материалов для принтеров, многофункциональных устройств и копировальных аппаратов для нужд ГБПОУ МО "Физтех-колледж" в 2023г. (Ед.изм. шт.)] [346]</t>
  </si>
  <si>
    <t>6. Расчеты (обоснования) расходов на закупки товаров, работ, услуг (347)</t>
  </si>
  <si>
    <t>206</t>
  </si>
  <si>
    <t>[Расходы на закупки товаров, работ, услуг] [Государственный контракт №0348200085823000022 от 10.07.2023 (ООО "СОФИ-СОФТ МСК") Поставка системных блоков для нужд ГБПОУ МО «Физтех-колледж» в 2023 году.] [347] [Государственный контракт №0348200085823000022 от 10.07.2023 (ООО "СОФИ-СОФТ МСК") Поставка системных блоков для нужд ГБПОУ МО «Физтех-колледж» в 2023 году.]</t>
  </si>
  <si>
    <t>207</t>
  </si>
  <si>
    <t>[Расходы на закупки товаров, работ, услуг] [Государственный контракт №0348200085823000023 от 10.07.2023 (ООО "ЗИОН")Поставка мониторов для нужд ГБПОУ МО «Физтех-колледж» в 2023 году] [347] [Государственный контракт №0348200085823000023 от 10.07.2023 (ООО "ЗИОН")Поставка мониторов для нужд ГБПОУ МО «Физтех-колледж» в 2023 году]</t>
  </si>
  <si>
    <t>178</t>
  </si>
  <si>
    <t>[Расходы на закупки товаров, работ, услуг] [Поставка бланков дипломов, приложений к дипломам, твердых обложек, зачетных книжек, сертификатов, студенческих билетов для нужд ГБПОУ МО «Физтех-колледж» в 2023 году.] [349] [Поставка бланков дипломов, приложений к дипломам, твердых обложек, зачетных книжек, сертификатов, студенческих билетов для нужд ГБПОУ МО «Физтех-колледж» в 2023 году.]</t>
  </si>
  <si>
    <t>155</t>
  </si>
  <si>
    <t>[Расходы на закупки товаров, работ, услуг] [Обеспечение горячим питанием Соглашение от 23.12.2022 № 014/2022/90-45.Услуги по организации горячего питания для ГБПОУ МО "Физико-технический колледж" в 2023 году. (Ед. изм. усл.единица)] [226] [Обеспечение горячим питанием Соглашение от 23.12.2022 № 014/2022/90-45. (Ед. изм. усл.единица)]</t>
  </si>
  <si>
    <t>156</t>
  </si>
  <si>
    <t>[Расходы на закупки товаров, работ, услуг] [Обеспечение учебной литературой Соглашение от 22.12.2022 № 014-с824/8. (Ед. изм. штука)] [310] [Обеспечение учебной литературой Соглашение от 22.12.2022 № 014-с824/8. (Ед. изм. штука)]</t>
  </si>
  <si>
    <t>157</t>
  </si>
  <si>
    <t>[Расходы на закупки товаров, работ, услуг] [Оборудование инженерно-техническими средствами, обеспечивающими контроль доступа или блокирование несанкционированного доступа Соглашение от 09.11.2022 № 014-с729/32.(Ед. изм. штука)] [310] [Оборудование инженерно-техническими средствами, обеспечивающими контроль доступа или блокирование несанкционированного доступа Соглашение от 09.11.2022 № 014-с729/32.(Ед. изм. штука)]</t>
  </si>
  <si>
    <t>175</t>
  </si>
  <si>
    <t>[Расходы на закупки товаров, работ, услуг] [пункт мероприятия 07.01.«Приобретение оборудования и выполнение работ для обеспечения пожарной безопасности в организациях высшего образования и государственных профессиональных образовательных организациях, подведомственных Министерству образования Московской области»] [310] [пункт мероприятия 07.01.«Приобретение оборудования и выполнение работ для обеспечения пожарной безопасности в организациях высшего образования и государственных профессиональных образовательных организациях, подведомственных Министерству образования Московской области»]</t>
  </si>
  <si>
    <t>187</t>
  </si>
  <si>
    <t>[Расходы на закупки товаров, работ, услуг] [Распоряжение МО МО от 05.06.2023 № Р-551.Соглашение о предоставлении субсидии на иные цели в 2023 году от 14 июня 2023 г. № 014-с-551/14. Субсидия на оборудование и (или) модернизация объектов государственных учреждений сферы образования инженерно-техническими средствами. Количество установленных периметральных ограждений. ( Ед. изм. единица.)] [310] [Оборудование и (или) модернизация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укрепленности.]</t>
  </si>
  <si>
    <t>319</t>
  </si>
  <si>
    <t>[Расходы на закупки товаров, работ, услуг] [Распоряжение МО МО от 23.08.2023 №Р-880 «О предоставлении в 2023 году субсидии на  иные цели государственным профессиональным образовательным организациям подведомственным Министерству образования, для оснащения оборудованием, в которых выполняются или выполнены работы по капитальному ремонту». Соглашение от 25.08.2023 №014-с-880-О/1. Приобретение оборудования, программного обеспечения, мебели.(ед. изм. шт.)] [310] [Приобретение оборудования, программного обеспечения, мебели.(ед. изм. шт.)]</t>
  </si>
  <si>
    <t>173</t>
  </si>
  <si>
    <t>[Расходы на закупки товаров, работ, услуг] [Закупка противогазов ПДФ-Д, ПДФ-Ш, ГП-7 для учащихся (воспитанников) в учреждениях сферы образования Московской области. Соглашение о предоставлении субсидии на иные цели (СИЗОД) от 13 февраля 2023 № 014-с-87/2] [345] [Закупка противогазов ПДФ-Д, ПДФ-Ш, ГП-7 для учащихся (воспитанников) в учреждениях сферы образования Московской области. Соглашение о предоставлении субсидии на иные цели (СИЗОД) от 13 февраля 2023 № 014-с-87/2]</t>
  </si>
  <si>
    <t>154</t>
  </si>
  <si>
    <t>[Расходы на закупки товаров, работ, услуг] [Расходные материалы для проведения практических занятий. Соглашение от 24.01.2023 № 014-с47/12 (Путевка в жизнь на 2023 г.).(Ед. изм. штука)] [346] [Расходные материалы для проведения практических занятий. Соглашение от 24.01.2023 № 014-с47/12 (Путевка в жизнь на 2023 г.).(Ед. изм. штука)]</t>
  </si>
  <si>
    <t>[Расходы на закупки товаров, работ, услуг] [Оказание коммунальных услуг по электроснабжению для нужд ГБПОУ МО "Физтех-колледж" в 2022 г. (Единица измерения месяц)] [223]</t>
  </si>
  <si>
    <t>[Расходы на закупки товаров, работ, услуг] [Оказание коммунальных услуг по электроснабжению для нужд ГБПОУ МО "Физтех-колледж" в 2022 г. (Единица измерения месяц)] [223] [Поставка электроэнергии]</t>
  </si>
  <si>
    <t>[Расходы на закупки товаров, работ, услуг] [Отпуск тепловой энергии. (Единица измерения месяц)] [223]</t>
  </si>
  <si>
    <t>[Расходы на закупки товаров, работ, услуг] [Оказание коммунальных услуг по поставке тепловой энергии (пл. Собина, д.1; Школьная, д.4) в 2023г. (Единица измерения месяц)] [223]</t>
  </si>
  <si>
    <t>[Расходы на закупки товаров, работ, услуг] [Оказание коммунальных услуг по поставке тепловой энергии  (ул. Гранитная, д.7) в 2023г.(Единица измерения месяц)] [223]</t>
  </si>
  <si>
    <t>[Расходы на закупки товаров, работ, услуг] [Оказание коммунальных услуг тепловой энергии на нужды отопления  (пл. Собина, д.1) в 2023г.(Единица измерения месяц)] [223] [теплоэнергия]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</si>
  <si>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</si>
  <si>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</si>
  <si>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</si>
  <si>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</si>
  <si>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</si>
  <si>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</si>
  <si>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</si>
  <si>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</si>
  <si>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</si>
  <si>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</si>
  <si>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</si>
  <si>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</si>
  <si>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</si>
  <si>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Реализация основных профессиональных общеобразовательных программ среднего профессионального образования-программ подготовки квалифицированных рабочих, служащих;</t>
  </si>
  <si>
    <t>Реализация основных профессиональных образовательных программ среднего профессионального образования – программ подготовки специалистов среднего звена;</t>
  </si>
  <si>
    <t>Доход от оказания платных услуг (работ) (возмещение коммунальных услуг)</t>
  </si>
  <si>
    <t>Доходы по условным арендным платежам</t>
  </si>
  <si>
    <t>2.2. Расчет доходов от оказания услуг (выполнения работ) в рамках установленного государственного задания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</si>
  <si>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</si>
  <si>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</si>
  <si>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</si>
  <si>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</si>
  <si>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</si>
  <si>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</si>
  <si>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</si>
  <si>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Оплата на сумму 214,41 руб. ненадлежащего исполнения исполнителем обязательства, предусмотренного контрактом 
№ 2592632-23 от 14.04.2023 г.</t>
  </si>
  <si>
    <t>Оплата пени на сумму 1000,00 руб. по контракту №0348200085823000012 от 17.04.2023 г.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</si>
  <si>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</si>
  <si>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</si>
  <si>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Субсидия государственным образовательным организациям на реализацию мероприятий по профессиональному обучению обучающихся общеобразовательных организаций Московской области</t>
  </si>
  <si>
    <t>Гранты в форме субсидий образовательным организациям Московской области, реализующим образовательные программы среднего профессионального образования, в целях обеспечения стимулирующих выплат педагогическим работникам за осуществление качественной подготовки кадров</t>
  </si>
  <si>
    <t>Соглашение о предоставлении из бюджета Московской области субсидии в соответствии с абзацем вторым пункта 1 статьи 78.1 Бюджетного кодекса Российской Федерации (кураторство) от «9» февраля 2023 г.№ 20-2023-051305</t>
  </si>
  <si>
    <t>Соглашение о предоставлении субсидии на иные цели (СИЗОД) от 13 февраля 2023 № 014-с-87/2</t>
  </si>
  <si>
    <t>Грант в форме субсидии: «Стипендия Правительства Российской Федерации для обучающихся по направлениям подготовки (специальностям), соответствующим приоритетным направлениям
модернизации и технологического развития экономики Российской Федерации». Дополнительное соглашение от 13.06.2023 №073-15-2023-967/1</t>
  </si>
  <si>
    <t>Грант в форме субсидии: «Стипендия Правительства Российской Федерации для обучающихся по направлениям подготовки (специальностям), соответствующим приоритетным направлениям
модернизации и технологического развития экономики Российской
Федерации». Соглашение от 27 марта 2023 г. № 073-15-2023-967</t>
  </si>
  <si>
    <t>пункт мероприятия 07.01.«Приобретение оборудования и выполнение работ для обеспечения пожарной безопасности в организациях высшего образования и государственных профессиональных образовательных организациях, подведомственных Министерству образования Московской области»</t>
  </si>
  <si>
    <t>Оборудование и (или) модернизация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укрепленности.</t>
  </si>
  <si>
    <t>Распоряжение Министерства образования Московской области от 28.07.2023 Р-832. Соглашение о предоставлении субсидии на иные цели от 28.07.2023 №014-с-832/9. (Субсидия на обеспечение стимулирующих выплат отдельным категориям работников государственных профессиональных образовательных организаций)</t>
  </si>
  <si>
    <t>Распоряжение МО МО от 23.08.2023 №Р-880 «О предоставлении в 2023 году субсидии на  иные цели государственным профессиональным образовательным организациям подведомственным Министерству образования, для оснащения оборудованием, в которых выполняются или выполнены работы по капитальному ремонту». Соглашение от 25.08.2023 №014-с-880-О/1</t>
  </si>
  <si>
    <t>Распоряжение Министерства образования Московской области от 04.09.2023 № Р-907. Соглашение о предоставлении из бюджета Московской области в 2023 году государственному бюджетному профессиональному образовательному учреждению Московской области «Физико-технический колледж» в целях обеспечения стимулирующих выплат педагогическим работникам за осуществление качественной подготовки кадров от 02.10.2023 г. №014-с-907/4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</si>
  <si>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</si>
  <si>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</si>
  <si>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</si>
  <si>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</si>
  <si>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</si>
  <si>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</si>
  <si>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</si>
  <si>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</si>
  <si>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</si>
  <si>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</si>
  <si>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</si>
  <si>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</si>
  <si>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</si>
  <si>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</si>
  <si>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</si>
  <si>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</si>
  <si>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</si>
  <si>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</si>
  <si>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</si>
  <si>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</si>
  <si>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</si>
  <si>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</si>
  <si>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</si>
  <si>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</si>
  <si>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</si>
  <si>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</si>
  <si>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</si>
  <si>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Техник</t>
  </si>
  <si>
    <t>Ведущий специалист по охране труда</t>
  </si>
  <si>
    <t>Специалист по кадрам</t>
  </si>
  <si>
    <t>Секретарь учебной части</t>
  </si>
  <si>
    <t>Ведущий юрисконсульт</t>
  </si>
  <si>
    <t>Специалист по охране труда</t>
  </si>
  <si>
    <t>Ведущий инженер по организации и эксплуатации, ремонту зданий и сооружений</t>
  </si>
  <si>
    <t>Ведущий программист</t>
  </si>
  <si>
    <t>Инженер по защите информации</t>
  </si>
  <si>
    <t>Инженер по обслуживанию электронно- вычислительных сетей</t>
  </si>
  <si>
    <t>Программист</t>
  </si>
  <si>
    <t>Слесарь-ремонтник</t>
  </si>
  <si>
    <t>Ведущий инженер информационно-коммуникационных систем</t>
  </si>
  <si>
    <t>Паспортист</t>
  </si>
  <si>
    <t>Лаборант</t>
  </si>
  <si>
    <t>Техник I категории (кабинета информатики)</t>
  </si>
  <si>
    <t>Инженер-програмист</t>
  </si>
  <si>
    <t>Педагогические работников ("указные")</t>
  </si>
  <si>
    <t>Преподаватель</t>
  </si>
  <si>
    <t>Прочий педагогический персонал</t>
  </si>
  <si>
    <t>Заведующий структурного подразделения</t>
  </si>
  <si>
    <t>Методист</t>
  </si>
  <si>
    <t>Тьютор</t>
  </si>
  <si>
    <t>Педагог-психолог</t>
  </si>
  <si>
    <t>Социальный педагог</t>
  </si>
  <si>
    <t>Воспитатель</t>
  </si>
  <si>
    <t>Руководитель физического воспитания</t>
  </si>
  <si>
    <t>Преподаватель-организатор основ безопасности жизнедеятельности</t>
  </si>
  <si>
    <t>Педагог-организатор</t>
  </si>
  <si>
    <t>Помощник воспитателя</t>
  </si>
  <si>
    <t>Лаборант (компьютерного класса)</t>
  </si>
  <si>
    <t>Ведущий юристконсульт</t>
  </si>
  <si>
    <t>Советник директора по воспитанию и взаимодействию с детскими общественными объединениями</t>
  </si>
  <si>
    <t>Заведующий общежитием</t>
  </si>
  <si>
    <t>Водитель автомобиля</t>
  </si>
  <si>
    <t>Слесарь-сантехник</t>
  </si>
  <si>
    <t>Слесарь-электрик по ремонту электрооборудования</t>
  </si>
  <si>
    <t>Плотник</t>
  </si>
  <si>
    <t>Подсобный рабочий</t>
  </si>
  <si>
    <t>Тракторист</t>
  </si>
  <si>
    <t>Диспетчер</t>
  </si>
  <si>
    <t>Дежурный по общежитию</t>
  </si>
  <si>
    <t>Заведующий библиотекой</t>
  </si>
  <si>
    <t>Ведущий экономист</t>
  </si>
  <si>
    <t>Ведущий специалист по закупкам</t>
  </si>
  <si>
    <t>Руководитель</t>
  </si>
  <si>
    <t>Заместитель директора</t>
  </si>
  <si>
    <t>Педагогические работники ("указные")</t>
  </si>
  <si>
    <t>Руководящий персонал</t>
  </si>
  <si>
    <t>Директор образовательного учреждения</t>
  </si>
  <si>
    <t>Заместитель директора по учебно-методической работе</t>
  </si>
  <si>
    <t>Заместитель директора по учебно-производственной работе</t>
  </si>
  <si>
    <t>Заместитель директора по учебной работе</t>
  </si>
  <si>
    <t>Заместитель директора по информационным технологиям</t>
  </si>
  <si>
    <t>Заместитель директора по учебно-воспитательной работе</t>
  </si>
  <si>
    <t>Заместитель директора по административному управлению</t>
  </si>
  <si>
    <t>Заведующий архивом</t>
  </si>
  <si>
    <t>Заведующий канцелярией</t>
  </si>
  <si>
    <t>Заведующий мастерской</t>
  </si>
  <si>
    <t>Начальник штаба гражданской обороны</t>
  </si>
  <si>
    <t>Начальник отдела по комплексной безопасности</t>
  </si>
  <si>
    <t>Начальник отдела содействия в трудоустройстве выпускников и профориентации</t>
  </si>
  <si>
    <t>Заместитель директора по экономике и закупкам</t>
  </si>
  <si>
    <t>Зам.директора по информационным технологиям</t>
  </si>
  <si>
    <t>Начальник экономического отдела</t>
  </si>
  <si>
    <t>Заведующий складом</t>
  </si>
  <si>
    <t>Начальник административно-хозяйственной службы</t>
  </si>
  <si>
    <t>Лист согласования к ПФХД № 13 от 10.10.2023</t>
  </si>
  <si>
    <t>Согласование инициировано: 10.10.2023 16:10</t>
  </si>
  <si>
    <t>№</t>
  </si>
  <si>
    <t>ФИО</t>
  </si>
  <si>
    <t>Статус</t>
  </si>
  <si>
    <t>Замечания/Комментарии</t>
  </si>
  <si>
    <t>Лёвшин Алексей Иванович (Распорядитель)</t>
  </si>
  <si>
    <t>Формирование, 02.10.2023 11:07</t>
  </si>
  <si>
    <t>Распоряжение Министерства образования Московской области от 04.09.2023 № Р-907</t>
  </si>
  <si>
    <t>Скородумова Татьяна Викторовна (Учреждение)</t>
  </si>
  <si>
    <t>Согласование, 02.10.2023 17:51</t>
  </si>
  <si>
    <t>Рыковская Татьяна Леонидовна (Распорядитель)</t>
  </si>
  <si>
    <t>На проверке, 03.10.2023 10:54</t>
  </si>
  <si>
    <t>Проверен, 03.10.2023 11:18</t>
  </si>
  <si>
    <t>Проверен, 04.10.2023 14:43</t>
  </si>
  <si>
    <t>На доработке, 04.10.2023 16:56</t>
  </si>
  <si>
    <t>Изменение лица согласовывающее План со стороны ГРБС</t>
  </si>
  <si>
    <t>Согласование, 04.10.2023 18:04</t>
  </si>
  <si>
    <t>На проверке, 04.10.2023 18:12</t>
  </si>
  <si>
    <t>Проверен, 04.10.2023 18:15</t>
  </si>
  <si>
    <t>Проверен, 04.10.2023 18:16</t>
  </si>
  <si>
    <t>Проверен, 05.10.2023 13:45</t>
  </si>
  <si>
    <t>Волков Николай Анатольевич (Распорядитель)</t>
  </si>
  <si>
    <t>Проверен, 05.10.2023 16:18</t>
  </si>
  <si>
    <t>На доработке, 06.10.2023 15:25</t>
  </si>
  <si>
    <t>для корректировки</t>
  </si>
  <si>
    <t>Согласование, 06.10.2023 17:12</t>
  </si>
  <si>
    <t>На проверке, 09.10.2023 12:28</t>
  </si>
  <si>
    <t>На доработке, 09.10.2023 12:32</t>
  </si>
  <si>
    <t>Согласование, 09.10.2023 12:34</t>
  </si>
  <si>
    <t>На доработке, 09.10.2023 12:36</t>
  </si>
  <si>
    <t>Согласование, 09.10.2023 14:07</t>
  </si>
  <si>
    <t>На проверке, 10.10.2023 14:47</t>
  </si>
  <si>
    <t>На доработке, 10.10.2023 14:53</t>
  </si>
  <si>
    <t>Согласование, 10.10.2023 16:10</t>
  </si>
  <si>
    <t>На проверке, 11.10.2023 12:03</t>
  </si>
  <si>
    <t>Проверен, 11.10.2023 12:11</t>
  </si>
  <si>
    <t>Проверен, 11.10.2023 12:13</t>
  </si>
  <si>
    <t>Проверен, 11.10.2023 12:15</t>
  </si>
  <si>
    <t>Проверен, 12.10.2023 09:36</t>
  </si>
  <si>
    <t>Никитина Ольга Борисовна (Распорядитель)</t>
  </si>
  <si>
    <t>Утвержден, 12.10.2023 12:16</t>
  </si>
  <si>
    <t>Подписано ЭЦП, 12.10.2023 12:43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</si>
  <si>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</si>
  <si>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10.10.2023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</si>
  <si>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</si>
  <si>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</si>
  <si>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</si>
  <si>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</si>
  <si>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</si>
  <si>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</si>
  <si>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</si>
  <si>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</si>
  <si>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</si>
  <si>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</si>
  <si>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</si>
  <si>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</si>
  <si>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</si>
  <si>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0142399001-0704.03 3 02 15570.613</t>
  </si>
  <si>
    <t>з/п педагогич. работников "указные" (КВР 111) ЦС</t>
  </si>
  <si>
    <t>План</t>
  </si>
  <si>
    <t>Начисления на оплату труда педагогич. работников "указные" (КВР 119) ЦС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</si>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</sst>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 xr:uid="{00000000-0005-0000-0000-000019000000}"/>
    <cellStyle name="border_bold_center_str" xfId="6" xr:uid="{00000000-0005-0000-0000-00000C000000}"/>
    <cellStyle name="bot_border_left_str" xfId="11" xr:uid="{00000000-0005-0000-0000-000018000000}"/>
    <cellStyle name="bottom_center_str" xfId="7" xr:uid="{00000000-0005-0000-0000-00000D000000}"/>
    <cellStyle name="center_str" xfId="3" xr:uid="{00000000-0005-0000-0000-000006000000}"/>
    <cellStyle name="formula_center_str" xfId="8" xr:uid="{00000000-0005-0000-0000-00000F000000}"/>
    <cellStyle name="left_str" xfId="5" xr:uid="{00000000-0005-0000-0000-000008000000}"/>
    <cellStyle name="righr_str" xfId="4" xr:uid="{00000000-0005-0000-0000-000007000000}"/>
    <cellStyle name="right_str" xfId="10" xr:uid="{00000000-0005-0000-0000-000017000000}"/>
    <cellStyle name="table_head" xfId="2" xr:uid="{00000000-0005-0000-0000-000003000000}"/>
    <cellStyle name="title" xfId="1" xr:uid="{00000000-0005-0000-0000-000001000000}"/>
    <cellStyle name="top_border_center_str" xfId="9" xr:uid="{00000000-0005-0000-0000-000015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A16" workbookViewId="0">
      <selection activeCell="P15" sqref="P15"/>
    </sheetView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 x14ac:dyDescent="0.15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AA12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30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1012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1013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1014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1015</v>
      </c>
      <c r="P5" s="19"/>
    </row>
    <row r="6" spans="1:16" ht="24.95" customHeight="1" x14ac:dyDescent="0.15">
      <c r="A6" s="19"/>
      <c r="B6" s="19"/>
      <c r="C6" s="19"/>
      <c r="D6" s="19" t="s">
        <v>467</v>
      </c>
      <c r="E6" s="19" t="s">
        <v>468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1016</v>
      </c>
      <c r="P6" s="6" t="s">
        <v>1017</v>
      </c>
    </row>
    <row r="7" spans="1:16" ht="69.95" customHeight="1" x14ac:dyDescent="0.15">
      <c r="A7" s="19"/>
      <c r="B7" s="19"/>
      <c r="C7" s="19"/>
      <c r="D7" s="19"/>
      <c r="E7" s="19" t="s">
        <v>1018</v>
      </c>
      <c r="F7" s="19"/>
      <c r="G7" s="19" t="s">
        <v>1019</v>
      </c>
      <c r="H7" s="19"/>
      <c r="I7" s="19" t="s">
        <v>1020</v>
      </c>
      <c r="J7" s="19" t="s">
        <v>1021</v>
      </c>
      <c r="K7" s="19"/>
      <c r="L7" s="19" t="s">
        <v>1022</v>
      </c>
      <c r="M7" s="19"/>
      <c r="N7" s="19"/>
      <c r="O7" s="19" t="s">
        <v>467</v>
      </c>
      <c r="P7" s="19" t="s">
        <v>467</v>
      </c>
    </row>
    <row r="8" spans="1:16" ht="39.950000000000003" customHeight="1" x14ac:dyDescent="0.15">
      <c r="A8" s="19"/>
      <c r="B8" s="19"/>
      <c r="C8" s="19"/>
      <c r="D8" s="19"/>
      <c r="E8" s="6" t="s">
        <v>467</v>
      </c>
      <c r="F8" s="6" t="s">
        <v>1023</v>
      </c>
      <c r="G8" s="6" t="s">
        <v>467</v>
      </c>
      <c r="H8" s="6" t="s">
        <v>1023</v>
      </c>
      <c r="I8" s="19"/>
      <c r="J8" s="6" t="s">
        <v>467</v>
      </c>
      <c r="K8" s="6" t="s">
        <v>1023</v>
      </c>
      <c r="L8" s="6" t="s">
        <v>467</v>
      </c>
      <c r="M8" s="6" t="s">
        <v>1024</v>
      </c>
      <c r="N8" s="6" t="s">
        <v>1023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28301039.190000001</v>
      </c>
      <c r="E10" s="10">
        <v>6762379.6299999999</v>
      </c>
      <c r="F10" s="10" t="s">
        <v>55</v>
      </c>
      <c r="G10" s="10">
        <v>12514675.859999999</v>
      </c>
      <c r="H10" s="10" t="s">
        <v>55</v>
      </c>
      <c r="I10" s="10" t="s">
        <v>55</v>
      </c>
      <c r="J10" s="10" t="s">
        <v>55</v>
      </c>
      <c r="K10" s="10" t="s">
        <v>55</v>
      </c>
      <c r="L10" s="10">
        <v>9023983.6999999993</v>
      </c>
      <c r="M10" s="10" t="s">
        <v>55</v>
      </c>
      <c r="N10" s="10" t="s">
        <v>55</v>
      </c>
      <c r="O10" s="10">
        <v>0</v>
      </c>
      <c r="P10" s="10">
        <v>0</v>
      </c>
    </row>
    <row r="11" spans="1:16" ht="24.95" customHeight="1" x14ac:dyDescent="0.15">
      <c r="A11" s="7" t="s">
        <v>56</v>
      </c>
      <c r="B11" s="6" t="s">
        <v>57</v>
      </c>
      <c r="C11" s="6" t="s">
        <v>54</v>
      </c>
      <c r="D11" s="10">
        <f>IF(ISNUMBER(D10),D10,0)+IF(ISNUMBER(D12),D12,0)+IF(ISNUMBER(D124),D124,0)-IF(ISNUMBER(D31),D31,0)-IF(ISNUMBER(D128),D128,0)</f>
        <v>1.4435499906539917E-8</v>
      </c>
      <c r="E11" s="10">
        <f>IF(ISNUMBER(E10),E10,0)+IF(ISNUMBER(E12),E12,0)+IF(ISNUMBER(E124),E124,0)-IF(ISNUMBER(E31),E31,0)-IF(ISNUMBER(E128),E128,0)</f>
        <v>-1.4901161193847656E-8</v>
      </c>
      <c r="F11" s="10" t="s">
        <v>55</v>
      </c>
      <c r="G11" s="10">
        <f>IF(ISNUMBER(G10),G10,0)+IF(ISNUMBER(G12),G12,0)+IF(ISNUMBER(G124),G124,0)-IF(ISNUMBER(G31),G31,0)-IF(ISNUMBER(G128),G128,0)</f>
        <v>0</v>
      </c>
      <c r="H11" s="10" t="s">
        <v>55</v>
      </c>
      <c r="I11" s="10">
        <f>IF(ISNUMBER(I10),I10,0)+IF(ISNUMBER(I12),I12,0)+IF(ISNUMBER(I124),I124,0)-IF(ISNUMBER(I31),I31,0)-IF(ISNUMBER(I128),I128,0)</f>
        <v>0</v>
      </c>
      <c r="J11" s="10">
        <f>IF(ISNUMBER(J10),J10,0)+IF(ISNUMBER(J12),J12,0)+IF(ISNUMBER(J124),J124,0)-IF(ISNUMBER(J31),J31,0)-IF(ISNUMBER(J128),J128,0)</f>
        <v>0</v>
      </c>
      <c r="K11" s="10" t="s">
        <v>55</v>
      </c>
      <c r="L11" s="10">
        <f>IF(ISNUMBER(L10),L10,0)+IF(ISNUMBER(L12),L12,0)+IF(ISNUMBER(L124),L124,0)-IF(ISNUMBER(L31),L31,0)-IF(ISNUMBER(L128),L128,0)</f>
        <v>-7.4505805969238281E-9</v>
      </c>
      <c r="M11" s="10">
        <f>IF(ISNUMBER(M10),M10,0)+IF(ISNUMBER(M12),M12,0)+IF(ISNUMBER(M124),M124,0)-IF(ISNUMBER(M31),M31,0)-IF(ISNUMBER(M128),M128,0)</f>
        <v>0</v>
      </c>
      <c r="N11" s="10" t="s">
        <v>55</v>
      </c>
      <c r="O11" s="10">
        <f>IF(ISNUMBER(O10),O10,0)+IF(ISNUMBER(O12),O12,0)+IF(ISNUMBER(O124),O124,0)-IF(ISNUMBER(O31),O31,0)-IF(ISNUMBER(O128),O128,0)</f>
        <v>0</v>
      </c>
      <c r="P11" s="10">
        <f>IF(ISNUMBER(P10),P10,0)+IF(ISNUMBER(P12),P12,0)+IF(ISNUMBER(P124),P124,0)-IF(ISNUMBER(P31),P31,0)-IF(ISNUMBER(P128),P128,0)</f>
        <v>0</v>
      </c>
    </row>
    <row r="12" spans="1:16" ht="24.95" customHeight="1" x14ac:dyDescent="0.15">
      <c r="A12" s="7" t="s">
        <v>58</v>
      </c>
      <c r="B12" s="6" t="s">
        <v>59</v>
      </c>
      <c r="C12" s="6"/>
      <c r="D12" s="10">
        <v>209618854.56</v>
      </c>
      <c r="E12" s="10">
        <v>121005845.8</v>
      </c>
      <c r="F12" s="10" t="s">
        <v>55</v>
      </c>
      <c r="G12" s="10">
        <v>44495362</v>
      </c>
      <c r="H12" s="10" t="s">
        <v>55</v>
      </c>
      <c r="I12" s="10" t="s">
        <v>55</v>
      </c>
      <c r="J12" s="10" t="s">
        <v>55</v>
      </c>
      <c r="K12" s="10" t="s">
        <v>55</v>
      </c>
      <c r="L12" s="10">
        <v>44117646.759999998</v>
      </c>
      <c r="M12" s="10" t="s">
        <v>55</v>
      </c>
      <c r="N12" s="10" t="s">
        <v>55</v>
      </c>
      <c r="O12" s="10">
        <v>164978278.15000001</v>
      </c>
      <c r="P12" s="10">
        <v>164978278.15000001</v>
      </c>
    </row>
    <row r="13" spans="1:16" ht="38.1" customHeight="1" x14ac:dyDescent="0.15">
      <c r="A13" s="7" t="s">
        <v>60</v>
      </c>
      <c r="B13" s="6" t="s">
        <v>61</v>
      </c>
      <c r="C13" s="6" t="s">
        <v>62</v>
      </c>
      <c r="D13" s="10" t="s">
        <v>55</v>
      </c>
      <c r="E13" s="10" t="s">
        <v>55</v>
      </c>
      <c r="F13" s="10" t="s">
        <v>55</v>
      </c>
      <c r="G13" s="10" t="s">
        <v>55</v>
      </c>
      <c r="H13" s="10" t="s">
        <v>55</v>
      </c>
      <c r="I13" s="10" t="s">
        <v>55</v>
      </c>
      <c r="J13" s="10" t="s">
        <v>55</v>
      </c>
      <c r="K13" s="10" t="s">
        <v>55</v>
      </c>
      <c r="L13" s="10" t="s">
        <v>55</v>
      </c>
      <c r="M13" s="10" t="s">
        <v>55</v>
      </c>
      <c r="N13" s="10" t="s">
        <v>55</v>
      </c>
      <c r="O13" s="10">
        <v>0</v>
      </c>
      <c r="P13" s="10">
        <v>0</v>
      </c>
    </row>
    <row r="14" spans="1:16" ht="24.95" customHeight="1" x14ac:dyDescent="0.15">
      <c r="A14" s="7" t="s">
        <v>63</v>
      </c>
      <c r="B14" s="6" t="s">
        <v>64</v>
      </c>
      <c r="C14" s="6" t="s">
        <v>62</v>
      </c>
      <c r="D14" s="10" t="s">
        <v>55</v>
      </c>
      <c r="E14" s="10" t="s">
        <v>55</v>
      </c>
      <c r="F14" s="10" t="s">
        <v>55</v>
      </c>
      <c r="G14" s="10" t="s">
        <v>55</v>
      </c>
      <c r="H14" s="10" t="s">
        <v>55</v>
      </c>
      <c r="I14" s="10" t="s">
        <v>55</v>
      </c>
      <c r="J14" s="10" t="s">
        <v>55</v>
      </c>
      <c r="K14" s="10" t="s">
        <v>55</v>
      </c>
      <c r="L14" s="10" t="s">
        <v>55</v>
      </c>
      <c r="M14" s="10" t="s">
        <v>55</v>
      </c>
      <c r="N14" s="10" t="s">
        <v>55</v>
      </c>
      <c r="O14" s="10">
        <v>0</v>
      </c>
      <c r="P14" s="10">
        <v>0</v>
      </c>
    </row>
    <row r="15" spans="1:16" ht="24.95" customHeight="1" x14ac:dyDescent="0.15">
      <c r="A15" s="7" t="s">
        <v>66</v>
      </c>
      <c r="B15" s="6" t="s">
        <v>67</v>
      </c>
      <c r="C15" s="6" t="s">
        <v>62</v>
      </c>
      <c r="D15" s="10" t="s">
        <v>55</v>
      </c>
      <c r="E15" s="10" t="s">
        <v>55</v>
      </c>
      <c r="F15" s="10" t="s">
        <v>55</v>
      </c>
      <c r="G15" s="10" t="s">
        <v>55</v>
      </c>
      <c r="H15" s="10" t="s">
        <v>55</v>
      </c>
      <c r="I15" s="10" t="s">
        <v>55</v>
      </c>
      <c r="J15" s="10" t="s">
        <v>55</v>
      </c>
      <c r="K15" s="10" t="s">
        <v>55</v>
      </c>
      <c r="L15" s="10" t="s">
        <v>55</v>
      </c>
      <c r="M15" s="10" t="s">
        <v>55</v>
      </c>
      <c r="N15" s="10" t="s">
        <v>55</v>
      </c>
      <c r="O15" s="10">
        <v>0</v>
      </c>
      <c r="P15" s="10">
        <v>0</v>
      </c>
    </row>
    <row r="16" spans="1:16" ht="50.1" customHeight="1" x14ac:dyDescent="0.15">
      <c r="A16" s="7" t="s">
        <v>69</v>
      </c>
      <c r="B16" s="6" t="s">
        <v>70</v>
      </c>
      <c r="C16" s="6" t="s">
        <v>71</v>
      </c>
      <c r="D16" s="10">
        <v>164978278.15000001</v>
      </c>
      <c r="E16" s="10">
        <v>121005845.8</v>
      </c>
      <c r="F16" s="10" t="s">
        <v>55</v>
      </c>
      <c r="G16" s="10" t="s">
        <v>55</v>
      </c>
      <c r="H16" s="10" t="s">
        <v>55</v>
      </c>
      <c r="I16" s="10" t="s">
        <v>55</v>
      </c>
      <c r="J16" s="10" t="s">
        <v>55</v>
      </c>
      <c r="K16" s="10" t="s">
        <v>55</v>
      </c>
      <c r="L16" s="10">
        <v>43972432.350000001</v>
      </c>
      <c r="M16" s="10" t="s">
        <v>55</v>
      </c>
      <c r="N16" s="10" t="s">
        <v>55</v>
      </c>
      <c r="O16" s="10">
        <v>164978278.15000001</v>
      </c>
      <c r="P16" s="10">
        <v>164978278.15000001</v>
      </c>
    </row>
    <row r="17" spans="1:16" ht="87.95" customHeight="1" x14ac:dyDescent="0.15">
      <c r="A17" s="7" t="s">
        <v>72</v>
      </c>
      <c r="B17" s="6" t="s">
        <v>73</v>
      </c>
      <c r="C17" s="6" t="s">
        <v>71</v>
      </c>
      <c r="D17" s="10">
        <v>121005845.8</v>
      </c>
      <c r="E17" s="10">
        <v>121005845.8</v>
      </c>
      <c r="F17" s="10" t="s">
        <v>55</v>
      </c>
      <c r="G17" s="10" t="s">
        <v>55</v>
      </c>
      <c r="H17" s="10" t="s">
        <v>55</v>
      </c>
      <c r="I17" s="10" t="s">
        <v>55</v>
      </c>
      <c r="J17" s="10" t="s">
        <v>55</v>
      </c>
      <c r="K17" s="10" t="s">
        <v>55</v>
      </c>
      <c r="L17" s="10" t="s">
        <v>55</v>
      </c>
      <c r="M17" s="10" t="s">
        <v>55</v>
      </c>
      <c r="N17" s="10" t="s">
        <v>55</v>
      </c>
      <c r="O17" s="10">
        <v>121005845.8</v>
      </c>
      <c r="P17" s="10">
        <v>121005845.8</v>
      </c>
    </row>
    <row r="18" spans="1:16" ht="50.1" customHeight="1" x14ac:dyDescent="0.15">
      <c r="A18" s="7" t="s">
        <v>75</v>
      </c>
      <c r="B18" s="6" t="s">
        <v>76</v>
      </c>
      <c r="C18" s="6" t="s">
        <v>71</v>
      </c>
      <c r="D18" s="10" t="s">
        <v>55</v>
      </c>
      <c r="E18" s="10" t="s">
        <v>55</v>
      </c>
      <c r="F18" s="10" t="s">
        <v>55</v>
      </c>
      <c r="G18" s="10" t="s">
        <v>55</v>
      </c>
      <c r="H18" s="10" t="s">
        <v>55</v>
      </c>
      <c r="I18" s="10" t="s">
        <v>55</v>
      </c>
      <c r="J18" s="10" t="s">
        <v>55</v>
      </c>
      <c r="K18" s="10" t="s">
        <v>55</v>
      </c>
      <c r="L18" s="10" t="s">
        <v>55</v>
      </c>
      <c r="M18" s="10" t="s">
        <v>55</v>
      </c>
      <c r="N18" s="10" t="s">
        <v>55</v>
      </c>
      <c r="O18" s="10">
        <v>0</v>
      </c>
      <c r="P18" s="10">
        <v>0</v>
      </c>
    </row>
    <row r="19" spans="1:16" ht="50.1" customHeight="1" x14ac:dyDescent="0.15">
      <c r="A19" s="7" t="s">
        <v>78</v>
      </c>
      <c r="B19" s="6" t="s">
        <v>79</v>
      </c>
      <c r="C19" s="6" t="s">
        <v>80</v>
      </c>
      <c r="D19" s="10">
        <v>1214.4100000000001</v>
      </c>
      <c r="E19" s="10" t="s">
        <v>55</v>
      </c>
      <c r="F19" s="10" t="s">
        <v>55</v>
      </c>
      <c r="G19" s="10" t="s">
        <v>55</v>
      </c>
      <c r="H19" s="10" t="s">
        <v>55</v>
      </c>
      <c r="I19" s="10" t="s">
        <v>55</v>
      </c>
      <c r="J19" s="10" t="s">
        <v>55</v>
      </c>
      <c r="K19" s="10" t="s">
        <v>55</v>
      </c>
      <c r="L19" s="10">
        <v>1214.4100000000001</v>
      </c>
      <c r="M19" s="10" t="s">
        <v>55</v>
      </c>
      <c r="N19" s="10" t="s">
        <v>55</v>
      </c>
      <c r="O19" s="10">
        <v>0</v>
      </c>
      <c r="P19" s="10">
        <v>0</v>
      </c>
    </row>
    <row r="20" spans="1:16" ht="38.1" customHeight="1" x14ac:dyDescent="0.15">
      <c r="A20" s="7" t="s">
        <v>81</v>
      </c>
      <c r="B20" s="6" t="s">
        <v>82</v>
      </c>
      <c r="C20" s="6" t="s">
        <v>80</v>
      </c>
      <c r="D20" s="10">
        <v>1214.4100000000001</v>
      </c>
      <c r="E20" s="10" t="s">
        <v>55</v>
      </c>
      <c r="F20" s="10" t="s">
        <v>55</v>
      </c>
      <c r="G20" s="10" t="s">
        <v>55</v>
      </c>
      <c r="H20" s="10" t="s">
        <v>55</v>
      </c>
      <c r="I20" s="10" t="s">
        <v>55</v>
      </c>
      <c r="J20" s="10" t="s">
        <v>55</v>
      </c>
      <c r="K20" s="10" t="s">
        <v>55</v>
      </c>
      <c r="L20" s="10">
        <v>1214.4100000000001</v>
      </c>
      <c r="M20" s="10" t="s">
        <v>55</v>
      </c>
      <c r="N20" s="10" t="s">
        <v>55</v>
      </c>
      <c r="O20" s="10">
        <v>0</v>
      </c>
      <c r="P20" s="10">
        <v>0</v>
      </c>
    </row>
    <row r="21" spans="1:16" ht="24.95" customHeight="1" x14ac:dyDescent="0.15">
      <c r="A21" s="7" t="s">
        <v>84</v>
      </c>
      <c r="B21" s="6" t="s">
        <v>85</v>
      </c>
      <c r="C21" s="6" t="s">
        <v>86</v>
      </c>
      <c r="D21" s="10">
        <v>44639362</v>
      </c>
      <c r="E21" s="10" t="s">
        <v>55</v>
      </c>
      <c r="F21" s="10" t="s">
        <v>55</v>
      </c>
      <c r="G21" s="10">
        <v>44495362</v>
      </c>
      <c r="H21" s="10" t="s">
        <v>55</v>
      </c>
      <c r="I21" s="10" t="s">
        <v>55</v>
      </c>
      <c r="J21" s="10" t="s">
        <v>55</v>
      </c>
      <c r="K21" s="10" t="s">
        <v>55</v>
      </c>
      <c r="L21" s="10">
        <v>144000</v>
      </c>
      <c r="M21" s="10" t="s">
        <v>55</v>
      </c>
      <c r="N21" s="10" t="s">
        <v>55</v>
      </c>
      <c r="O21" s="10">
        <v>0</v>
      </c>
      <c r="P21" s="10">
        <v>0</v>
      </c>
    </row>
    <row r="22" spans="1:16" ht="38.1" customHeight="1" x14ac:dyDescent="0.15">
      <c r="A22" s="7" t="s">
        <v>87</v>
      </c>
      <c r="B22" s="6" t="s">
        <v>88</v>
      </c>
      <c r="C22" s="6" t="s">
        <v>86</v>
      </c>
      <c r="D22" s="10">
        <v>44495362</v>
      </c>
      <c r="E22" s="10" t="s">
        <v>55</v>
      </c>
      <c r="F22" s="10" t="s">
        <v>55</v>
      </c>
      <c r="G22" s="10">
        <v>44495362</v>
      </c>
      <c r="H22" s="10" t="s">
        <v>55</v>
      </c>
      <c r="I22" s="10" t="s">
        <v>55</v>
      </c>
      <c r="J22" s="10" t="s">
        <v>55</v>
      </c>
      <c r="K22" s="10" t="s">
        <v>55</v>
      </c>
      <c r="L22" s="10" t="s">
        <v>55</v>
      </c>
      <c r="M22" s="10" t="s">
        <v>55</v>
      </c>
      <c r="N22" s="10" t="s">
        <v>55</v>
      </c>
      <c r="O22" s="10">
        <v>0</v>
      </c>
      <c r="P22" s="10">
        <v>0</v>
      </c>
    </row>
    <row r="23" spans="1:16" ht="24.95" customHeight="1" x14ac:dyDescent="0.15">
      <c r="A23" s="7" t="s">
        <v>89</v>
      </c>
      <c r="B23" s="6" t="s">
        <v>90</v>
      </c>
      <c r="C23" s="6" t="s">
        <v>86</v>
      </c>
      <c r="D23" s="10" t="s">
        <v>55</v>
      </c>
      <c r="E23" s="10" t="s">
        <v>55</v>
      </c>
      <c r="F23" s="10" t="s">
        <v>55</v>
      </c>
      <c r="G23" s="10" t="s">
        <v>55</v>
      </c>
      <c r="H23" s="10" t="s">
        <v>55</v>
      </c>
      <c r="I23" s="10" t="s">
        <v>55</v>
      </c>
      <c r="J23" s="10" t="s">
        <v>55</v>
      </c>
      <c r="K23" s="10" t="s">
        <v>55</v>
      </c>
      <c r="L23" s="10" t="s">
        <v>55</v>
      </c>
      <c r="M23" s="10" t="s">
        <v>55</v>
      </c>
      <c r="N23" s="10" t="s">
        <v>55</v>
      </c>
      <c r="O23" s="10">
        <v>0</v>
      </c>
      <c r="P23" s="10">
        <v>0</v>
      </c>
    </row>
    <row r="24" spans="1:16" ht="24.95" customHeight="1" x14ac:dyDescent="0.15">
      <c r="A24" s="7" t="s">
        <v>91</v>
      </c>
      <c r="B24" s="6" t="s">
        <v>92</v>
      </c>
      <c r="C24" s="6" t="s">
        <v>86</v>
      </c>
      <c r="D24" s="10">
        <v>144000</v>
      </c>
      <c r="E24" s="10" t="s">
        <v>55</v>
      </c>
      <c r="F24" s="10" t="s">
        <v>55</v>
      </c>
      <c r="G24" s="10" t="s">
        <v>55</v>
      </c>
      <c r="H24" s="10" t="s">
        <v>55</v>
      </c>
      <c r="I24" s="10" t="s">
        <v>55</v>
      </c>
      <c r="J24" s="10" t="s">
        <v>55</v>
      </c>
      <c r="K24" s="10" t="s">
        <v>55</v>
      </c>
      <c r="L24" s="10">
        <v>144000</v>
      </c>
      <c r="M24" s="10" t="s">
        <v>55</v>
      </c>
      <c r="N24" s="10" t="s">
        <v>55</v>
      </c>
      <c r="O24" s="10">
        <v>0</v>
      </c>
      <c r="P24" s="10">
        <v>0</v>
      </c>
    </row>
    <row r="25" spans="1:16" ht="24.95" customHeight="1" x14ac:dyDescent="0.15">
      <c r="A25" s="7" t="s">
        <v>93</v>
      </c>
      <c r="B25" s="6" t="s">
        <v>94</v>
      </c>
      <c r="C25" s="6" t="s">
        <v>86</v>
      </c>
      <c r="D25" s="10" t="s">
        <v>55</v>
      </c>
      <c r="E25" s="10" t="s">
        <v>55</v>
      </c>
      <c r="F25" s="10" t="s">
        <v>55</v>
      </c>
      <c r="G25" s="10" t="s">
        <v>55</v>
      </c>
      <c r="H25" s="10" t="s">
        <v>55</v>
      </c>
      <c r="I25" s="10" t="s">
        <v>55</v>
      </c>
      <c r="J25" s="10" t="s">
        <v>55</v>
      </c>
      <c r="K25" s="10" t="s">
        <v>55</v>
      </c>
      <c r="L25" s="10" t="s">
        <v>55</v>
      </c>
      <c r="M25" s="10" t="s">
        <v>55</v>
      </c>
      <c r="N25" s="10" t="s">
        <v>55</v>
      </c>
      <c r="O25" s="10">
        <v>0</v>
      </c>
      <c r="P25" s="10">
        <v>0</v>
      </c>
    </row>
    <row r="26" spans="1:16" ht="24.95" customHeight="1" x14ac:dyDescent="0.15">
      <c r="A26" s="7" t="s">
        <v>95</v>
      </c>
      <c r="B26" s="6" t="s">
        <v>96</v>
      </c>
      <c r="C26" s="6" t="s">
        <v>97</v>
      </c>
      <c r="D26" s="10" t="s">
        <v>55</v>
      </c>
      <c r="E26" s="10" t="s">
        <v>55</v>
      </c>
      <c r="F26" s="10" t="s">
        <v>55</v>
      </c>
      <c r="G26" s="10" t="s">
        <v>55</v>
      </c>
      <c r="H26" s="10" t="s">
        <v>55</v>
      </c>
      <c r="I26" s="10" t="s">
        <v>55</v>
      </c>
      <c r="J26" s="10" t="s">
        <v>55</v>
      </c>
      <c r="K26" s="10" t="s">
        <v>55</v>
      </c>
      <c r="L26" s="10" t="s">
        <v>55</v>
      </c>
      <c r="M26" s="10" t="s">
        <v>55</v>
      </c>
      <c r="N26" s="10" t="s">
        <v>55</v>
      </c>
      <c r="O26" s="10">
        <v>0</v>
      </c>
      <c r="P26" s="10">
        <v>0</v>
      </c>
    </row>
    <row r="27" spans="1:16" ht="24.95" customHeight="1" x14ac:dyDescent="0.15">
      <c r="A27" s="7" t="s">
        <v>98</v>
      </c>
      <c r="B27" s="6" t="s">
        <v>99</v>
      </c>
      <c r="C27" s="6" t="s">
        <v>97</v>
      </c>
      <c r="D27" s="10" t="s">
        <v>55</v>
      </c>
      <c r="E27" s="10" t="s">
        <v>55</v>
      </c>
      <c r="F27" s="10" t="s">
        <v>55</v>
      </c>
      <c r="G27" s="10" t="s">
        <v>55</v>
      </c>
      <c r="H27" s="10" t="s">
        <v>55</v>
      </c>
      <c r="I27" s="10" t="s">
        <v>55</v>
      </c>
      <c r="J27" s="10" t="s">
        <v>55</v>
      </c>
      <c r="K27" s="10" t="s">
        <v>55</v>
      </c>
      <c r="L27" s="10" t="s">
        <v>55</v>
      </c>
      <c r="M27" s="10" t="s">
        <v>55</v>
      </c>
      <c r="N27" s="10" t="s">
        <v>55</v>
      </c>
      <c r="O27" s="10">
        <v>0</v>
      </c>
      <c r="P27" s="10">
        <v>0</v>
      </c>
    </row>
    <row r="28" spans="1:16" ht="24.95" customHeight="1" x14ac:dyDescent="0.15">
      <c r="A28" s="7" t="s">
        <v>100</v>
      </c>
      <c r="B28" s="6" t="s">
        <v>101</v>
      </c>
      <c r="C28" s="6" t="s">
        <v>54</v>
      </c>
      <c r="D28" s="10" t="s">
        <v>55</v>
      </c>
      <c r="E28" s="10" t="s">
        <v>55</v>
      </c>
      <c r="F28" s="10" t="s">
        <v>55</v>
      </c>
      <c r="G28" s="10" t="s">
        <v>55</v>
      </c>
      <c r="H28" s="10" t="s">
        <v>55</v>
      </c>
      <c r="I28" s="10" t="s">
        <v>55</v>
      </c>
      <c r="J28" s="10" t="s">
        <v>55</v>
      </c>
      <c r="K28" s="10" t="s">
        <v>55</v>
      </c>
      <c r="L28" s="10" t="s">
        <v>55</v>
      </c>
      <c r="M28" s="10" t="s">
        <v>55</v>
      </c>
      <c r="N28" s="10" t="s">
        <v>55</v>
      </c>
      <c r="O28" s="10">
        <v>0</v>
      </c>
      <c r="P28" s="10">
        <v>0</v>
      </c>
    </row>
    <row r="29" spans="1:16" ht="24.95" customHeight="1" x14ac:dyDescent="0.15">
      <c r="A29" s="7" t="s">
        <v>102</v>
      </c>
      <c r="B29" s="6" t="s">
        <v>103</v>
      </c>
      <c r="C29" s="6" t="s">
        <v>54</v>
      </c>
      <c r="D29" s="10" t="s">
        <v>55</v>
      </c>
      <c r="E29" s="10" t="s">
        <v>55</v>
      </c>
      <c r="F29" s="10" t="s">
        <v>55</v>
      </c>
      <c r="G29" s="10" t="s">
        <v>55</v>
      </c>
      <c r="H29" s="10" t="s">
        <v>55</v>
      </c>
      <c r="I29" s="10" t="s">
        <v>55</v>
      </c>
      <c r="J29" s="10" t="s">
        <v>55</v>
      </c>
      <c r="K29" s="10" t="s">
        <v>55</v>
      </c>
      <c r="L29" s="10" t="s">
        <v>55</v>
      </c>
      <c r="M29" s="10" t="s">
        <v>55</v>
      </c>
      <c r="N29" s="10" t="s">
        <v>55</v>
      </c>
      <c r="O29" s="10">
        <v>0</v>
      </c>
      <c r="P29" s="10">
        <v>0</v>
      </c>
    </row>
    <row r="30" spans="1:16" ht="50.1" customHeight="1" x14ac:dyDescent="0.15">
      <c r="A30" s="7" t="s">
        <v>104</v>
      </c>
      <c r="B30" s="6" t="s">
        <v>105</v>
      </c>
      <c r="C30" s="6" t="s">
        <v>106</v>
      </c>
      <c r="D30" s="10" t="s">
        <v>55</v>
      </c>
      <c r="E30" s="10" t="s">
        <v>55</v>
      </c>
      <c r="F30" s="10" t="s">
        <v>55</v>
      </c>
      <c r="G30" s="10" t="s">
        <v>55</v>
      </c>
      <c r="H30" s="10" t="s">
        <v>55</v>
      </c>
      <c r="I30" s="10" t="s">
        <v>55</v>
      </c>
      <c r="J30" s="10" t="s">
        <v>55</v>
      </c>
      <c r="K30" s="10" t="s">
        <v>55</v>
      </c>
      <c r="L30" s="10" t="s">
        <v>55</v>
      </c>
      <c r="M30" s="10" t="s">
        <v>55</v>
      </c>
      <c r="N30" s="10" t="s">
        <v>55</v>
      </c>
      <c r="O30" s="10">
        <v>0</v>
      </c>
      <c r="P30" s="10">
        <v>0</v>
      </c>
    </row>
    <row r="31" spans="1:16" ht="24.95" customHeight="1" x14ac:dyDescent="0.15">
      <c r="A31" s="7" t="s">
        <v>107</v>
      </c>
      <c r="B31" s="6" t="s">
        <v>108</v>
      </c>
      <c r="C31" s="6" t="s">
        <v>54</v>
      </c>
      <c r="D31" s="10">
        <v>235163193.88999999</v>
      </c>
      <c r="E31" s="10">
        <v>127768225.43000001</v>
      </c>
      <c r="F31" s="10" t="s">
        <v>55</v>
      </c>
      <c r="G31" s="10">
        <v>54253338</v>
      </c>
      <c r="H31" s="10" t="s">
        <v>55</v>
      </c>
      <c r="I31" s="10" t="s">
        <v>55</v>
      </c>
      <c r="J31" s="10" t="s">
        <v>55</v>
      </c>
      <c r="K31" s="10" t="s">
        <v>55</v>
      </c>
      <c r="L31" s="10">
        <v>53141630.460000001</v>
      </c>
      <c r="M31" s="10" t="s">
        <v>55</v>
      </c>
      <c r="N31" s="10" t="s">
        <v>55</v>
      </c>
      <c r="O31" s="10">
        <v>164978278.15000001</v>
      </c>
      <c r="P31" s="10">
        <v>164978278.15000001</v>
      </c>
    </row>
    <row r="32" spans="1:16" ht="38.1" customHeight="1" x14ac:dyDescent="0.15">
      <c r="A32" s="7" t="s">
        <v>109</v>
      </c>
      <c r="B32" s="6" t="s">
        <v>110</v>
      </c>
      <c r="C32" s="6" t="s">
        <v>54</v>
      </c>
      <c r="D32" s="10">
        <v>116595266.20999999</v>
      </c>
      <c r="E32" s="10">
        <v>77878644.530000001</v>
      </c>
      <c r="F32" s="10" t="s">
        <v>55</v>
      </c>
      <c r="G32" s="10">
        <v>7780848.9699999997</v>
      </c>
      <c r="H32" s="10" t="s">
        <v>55</v>
      </c>
      <c r="I32" s="10" t="s">
        <v>55</v>
      </c>
      <c r="J32" s="10" t="s">
        <v>55</v>
      </c>
      <c r="K32" s="10" t="s">
        <v>55</v>
      </c>
      <c r="L32" s="10">
        <v>30935772.710000001</v>
      </c>
      <c r="M32" s="10" t="s">
        <v>55</v>
      </c>
      <c r="N32" s="10" t="s">
        <v>55</v>
      </c>
      <c r="O32" s="10">
        <v>104250555.98</v>
      </c>
      <c r="P32" s="10">
        <v>104250555.98</v>
      </c>
    </row>
    <row r="33" spans="1:16" ht="38.1" customHeight="1" x14ac:dyDescent="0.15">
      <c r="A33" s="7" t="s">
        <v>111</v>
      </c>
      <c r="B33" s="6" t="s">
        <v>112</v>
      </c>
      <c r="C33" s="6" t="s">
        <v>113</v>
      </c>
      <c r="D33" s="10">
        <v>88917562.370000005</v>
      </c>
      <c r="E33" s="10">
        <v>59726608.700000003</v>
      </c>
      <c r="F33" s="10" t="s">
        <v>55</v>
      </c>
      <c r="G33" s="10">
        <v>5976074.4800000004</v>
      </c>
      <c r="H33" s="10" t="s">
        <v>55</v>
      </c>
      <c r="I33" s="10" t="s">
        <v>55</v>
      </c>
      <c r="J33" s="10" t="s">
        <v>55</v>
      </c>
      <c r="K33" s="10" t="s">
        <v>55</v>
      </c>
      <c r="L33" s="10">
        <v>23214879.190000001</v>
      </c>
      <c r="M33" s="10" t="s">
        <v>55</v>
      </c>
      <c r="N33" s="10" t="s">
        <v>55</v>
      </c>
      <c r="O33" s="10">
        <v>79639059.890000001</v>
      </c>
      <c r="P33" s="10">
        <v>79639059.890000001</v>
      </c>
    </row>
    <row r="34" spans="1:16" ht="38.1" customHeight="1" x14ac:dyDescent="0.15">
      <c r="A34" s="7" t="s">
        <v>114</v>
      </c>
      <c r="B34" s="6" t="s">
        <v>115</v>
      </c>
      <c r="C34" s="6" t="s">
        <v>113</v>
      </c>
      <c r="D34" s="10">
        <v>87967562.370000005</v>
      </c>
      <c r="E34" s="10">
        <v>59276608.700000003</v>
      </c>
      <c r="F34" s="10" t="s">
        <v>55</v>
      </c>
      <c r="G34" s="10">
        <v>5976074.4800000004</v>
      </c>
      <c r="H34" s="10" t="s">
        <v>55</v>
      </c>
      <c r="I34" s="10" t="s">
        <v>55</v>
      </c>
      <c r="J34" s="10" t="s">
        <v>55</v>
      </c>
      <c r="K34" s="10" t="s">
        <v>55</v>
      </c>
      <c r="L34" s="10">
        <v>22714879.190000001</v>
      </c>
      <c r="M34" s="10" t="s">
        <v>55</v>
      </c>
      <c r="N34" s="10" t="s">
        <v>55</v>
      </c>
      <c r="O34" s="10">
        <v>78989059.890000001</v>
      </c>
      <c r="P34" s="10">
        <v>78989059.890000001</v>
      </c>
    </row>
    <row r="35" spans="1:16" ht="38.1" customHeight="1" x14ac:dyDescent="0.15">
      <c r="A35" s="7" t="s">
        <v>117</v>
      </c>
      <c r="B35" s="6" t="s">
        <v>118</v>
      </c>
      <c r="C35" s="6" t="s">
        <v>113</v>
      </c>
      <c r="D35" s="10">
        <v>57490711.850000001</v>
      </c>
      <c r="E35" s="10">
        <v>37344263.479999997</v>
      </c>
      <c r="F35" s="10" t="s">
        <v>55</v>
      </c>
      <c r="G35" s="10">
        <v>5836074.4800000004</v>
      </c>
      <c r="H35" s="10" t="s">
        <v>55</v>
      </c>
      <c r="I35" s="10" t="s">
        <v>55</v>
      </c>
      <c r="J35" s="10" t="s">
        <v>55</v>
      </c>
      <c r="K35" s="10" t="s">
        <v>55</v>
      </c>
      <c r="L35" s="10">
        <v>14310373.890000001</v>
      </c>
      <c r="M35" s="10" t="s">
        <v>55</v>
      </c>
      <c r="N35" s="10" t="s">
        <v>55</v>
      </c>
      <c r="O35" s="10">
        <v>49763107.729999997</v>
      </c>
      <c r="P35" s="10">
        <v>49763107.729999997</v>
      </c>
    </row>
    <row r="36" spans="1:16" ht="24.95" customHeight="1" x14ac:dyDescent="0.15">
      <c r="A36" s="7" t="s">
        <v>119</v>
      </c>
      <c r="B36" s="6" t="s">
        <v>120</v>
      </c>
      <c r="C36" s="6" t="s">
        <v>113</v>
      </c>
      <c r="D36" s="10">
        <v>57490711.850000001</v>
      </c>
      <c r="E36" s="10">
        <v>37344263.479999997</v>
      </c>
      <c r="F36" s="10" t="s">
        <v>55</v>
      </c>
      <c r="G36" s="10">
        <v>5836074.4800000004</v>
      </c>
      <c r="H36" s="10" t="s">
        <v>55</v>
      </c>
      <c r="I36" s="10" t="s">
        <v>55</v>
      </c>
      <c r="J36" s="10" t="s">
        <v>55</v>
      </c>
      <c r="K36" s="10" t="s">
        <v>55</v>
      </c>
      <c r="L36" s="10">
        <v>14310373.890000001</v>
      </c>
      <c r="M36" s="10" t="s">
        <v>55</v>
      </c>
      <c r="N36" s="10" t="s">
        <v>55</v>
      </c>
      <c r="O36" s="10">
        <v>49763107.729999997</v>
      </c>
      <c r="P36" s="10">
        <v>49763107.729999997</v>
      </c>
    </row>
    <row r="37" spans="1:16" ht="24.95" customHeight="1" x14ac:dyDescent="0.15">
      <c r="A37" s="7" t="s">
        <v>121</v>
      </c>
      <c r="B37" s="6" t="s">
        <v>122</v>
      </c>
      <c r="C37" s="6" t="s">
        <v>113</v>
      </c>
      <c r="D37" s="10" t="s">
        <v>55</v>
      </c>
      <c r="E37" s="10" t="s">
        <v>55</v>
      </c>
      <c r="F37" s="10" t="s">
        <v>55</v>
      </c>
      <c r="G37" s="10" t="s">
        <v>55</v>
      </c>
      <c r="H37" s="10" t="s">
        <v>55</v>
      </c>
      <c r="I37" s="10" t="s">
        <v>55</v>
      </c>
      <c r="J37" s="10" t="s">
        <v>55</v>
      </c>
      <c r="K37" s="10" t="s">
        <v>55</v>
      </c>
      <c r="L37" s="10" t="s">
        <v>55</v>
      </c>
      <c r="M37" s="10" t="s">
        <v>55</v>
      </c>
      <c r="N37" s="10" t="s">
        <v>55</v>
      </c>
      <c r="O37" s="10">
        <v>0</v>
      </c>
      <c r="P37" s="10">
        <v>0</v>
      </c>
    </row>
    <row r="38" spans="1:16" ht="24.95" customHeight="1" x14ac:dyDescent="0.15">
      <c r="A38" s="7" t="s">
        <v>123</v>
      </c>
      <c r="B38" s="6" t="s">
        <v>124</v>
      </c>
      <c r="C38" s="6" t="s">
        <v>113</v>
      </c>
      <c r="D38" s="10">
        <v>30476850.52</v>
      </c>
      <c r="E38" s="10">
        <v>21932345.219999999</v>
      </c>
      <c r="F38" s="10" t="s">
        <v>55</v>
      </c>
      <c r="G38" s="10">
        <v>140000</v>
      </c>
      <c r="H38" s="10" t="s">
        <v>55</v>
      </c>
      <c r="I38" s="10" t="s">
        <v>55</v>
      </c>
      <c r="J38" s="10" t="s">
        <v>55</v>
      </c>
      <c r="K38" s="10" t="s">
        <v>55</v>
      </c>
      <c r="L38" s="10">
        <v>8404505.3000000007</v>
      </c>
      <c r="M38" s="10" t="s">
        <v>55</v>
      </c>
      <c r="N38" s="10" t="s">
        <v>55</v>
      </c>
      <c r="O38" s="10">
        <v>29225952.16</v>
      </c>
      <c r="P38" s="10">
        <v>29225952.16</v>
      </c>
    </row>
    <row r="39" spans="1:16" ht="24.95" customHeight="1" x14ac:dyDescent="0.15">
      <c r="A39" s="7" t="s">
        <v>125</v>
      </c>
      <c r="B39" s="6" t="s">
        <v>126</v>
      </c>
      <c r="C39" s="6" t="s">
        <v>113</v>
      </c>
      <c r="D39" s="10" t="s">
        <v>55</v>
      </c>
      <c r="E39" s="10" t="s">
        <v>55</v>
      </c>
      <c r="F39" s="10" t="s">
        <v>55</v>
      </c>
      <c r="G39" s="10" t="s">
        <v>55</v>
      </c>
      <c r="H39" s="10" t="s">
        <v>55</v>
      </c>
      <c r="I39" s="10" t="s">
        <v>55</v>
      </c>
      <c r="J39" s="10" t="s">
        <v>55</v>
      </c>
      <c r="K39" s="10" t="s">
        <v>55</v>
      </c>
      <c r="L39" s="10" t="s">
        <v>55</v>
      </c>
      <c r="M39" s="10" t="s">
        <v>55</v>
      </c>
      <c r="N39" s="10" t="s">
        <v>55</v>
      </c>
      <c r="O39" s="10">
        <v>0</v>
      </c>
      <c r="P39" s="10">
        <v>0</v>
      </c>
    </row>
    <row r="40" spans="1:16" ht="24.95" customHeight="1" x14ac:dyDescent="0.15">
      <c r="A40" s="7" t="s">
        <v>127</v>
      </c>
      <c r="B40" s="6" t="s">
        <v>128</v>
      </c>
      <c r="C40" s="6" t="s">
        <v>113</v>
      </c>
      <c r="D40" s="10">
        <v>30476850.52</v>
      </c>
      <c r="E40" s="10">
        <v>21932345.219999999</v>
      </c>
      <c r="F40" s="10" t="s">
        <v>55</v>
      </c>
      <c r="G40" s="10">
        <v>140000</v>
      </c>
      <c r="H40" s="10" t="s">
        <v>55</v>
      </c>
      <c r="I40" s="10" t="s">
        <v>55</v>
      </c>
      <c r="J40" s="10" t="s">
        <v>55</v>
      </c>
      <c r="K40" s="10" t="s">
        <v>55</v>
      </c>
      <c r="L40" s="10">
        <v>8404505.3000000007</v>
      </c>
      <c r="M40" s="10" t="s">
        <v>55</v>
      </c>
      <c r="N40" s="10" t="s">
        <v>55</v>
      </c>
      <c r="O40" s="10">
        <v>29225952.16</v>
      </c>
      <c r="P40" s="10">
        <v>29225952.16</v>
      </c>
    </row>
    <row r="41" spans="1:16" ht="24.95" customHeight="1" x14ac:dyDescent="0.15">
      <c r="A41" s="7" t="s">
        <v>129</v>
      </c>
      <c r="B41" s="6" t="s">
        <v>130</v>
      </c>
      <c r="C41" s="6" t="s">
        <v>113</v>
      </c>
      <c r="D41" s="10">
        <v>0</v>
      </c>
      <c r="E41" s="10" t="s">
        <v>55</v>
      </c>
      <c r="F41" s="10" t="s">
        <v>55</v>
      </c>
      <c r="G41" s="10">
        <v>0</v>
      </c>
      <c r="H41" s="10" t="s">
        <v>55</v>
      </c>
      <c r="I41" s="10" t="s">
        <v>55</v>
      </c>
      <c r="J41" s="10" t="s">
        <v>55</v>
      </c>
      <c r="K41" s="10" t="s">
        <v>55</v>
      </c>
      <c r="L41" s="10" t="s">
        <v>55</v>
      </c>
      <c r="M41" s="10" t="s">
        <v>55</v>
      </c>
      <c r="N41" s="10" t="s">
        <v>55</v>
      </c>
      <c r="O41" s="10">
        <v>0</v>
      </c>
      <c r="P41" s="10">
        <v>0</v>
      </c>
    </row>
    <row r="42" spans="1:16" ht="24.95" customHeight="1" x14ac:dyDescent="0.15">
      <c r="A42" s="7" t="s">
        <v>131</v>
      </c>
      <c r="B42" s="6" t="s">
        <v>132</v>
      </c>
      <c r="C42" s="6" t="s">
        <v>113</v>
      </c>
      <c r="D42" s="10">
        <v>30476850.52</v>
      </c>
      <c r="E42" s="10">
        <v>21932345.219999999</v>
      </c>
      <c r="F42" s="10" t="s">
        <v>55</v>
      </c>
      <c r="G42" s="10">
        <v>140000</v>
      </c>
      <c r="H42" s="10" t="s">
        <v>55</v>
      </c>
      <c r="I42" s="10" t="s">
        <v>55</v>
      </c>
      <c r="J42" s="10" t="s">
        <v>55</v>
      </c>
      <c r="K42" s="10" t="s">
        <v>55</v>
      </c>
      <c r="L42" s="10">
        <v>8404505.3000000007</v>
      </c>
      <c r="M42" s="10" t="s">
        <v>55</v>
      </c>
      <c r="N42" s="10" t="s">
        <v>55</v>
      </c>
      <c r="O42" s="10">
        <v>29225952.16</v>
      </c>
      <c r="P42" s="10">
        <v>29225952.16</v>
      </c>
    </row>
    <row r="43" spans="1:16" ht="24.95" customHeight="1" x14ac:dyDescent="0.15">
      <c r="A43" s="7" t="s">
        <v>133</v>
      </c>
      <c r="B43" s="6" t="s">
        <v>134</v>
      </c>
      <c r="C43" s="6" t="s">
        <v>113</v>
      </c>
      <c r="D43" s="10" t="s">
        <v>55</v>
      </c>
      <c r="E43" s="10" t="s">
        <v>55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 t="s">
        <v>55</v>
      </c>
      <c r="M43" s="10" t="s">
        <v>55</v>
      </c>
      <c r="N43" s="10" t="s">
        <v>55</v>
      </c>
      <c r="O43" s="10">
        <v>0</v>
      </c>
      <c r="P43" s="10">
        <v>0</v>
      </c>
    </row>
    <row r="44" spans="1:16" ht="24.95" customHeight="1" x14ac:dyDescent="0.15">
      <c r="A44" s="7" t="s">
        <v>135</v>
      </c>
      <c r="B44" s="6" t="s">
        <v>136</v>
      </c>
      <c r="C44" s="6" t="s">
        <v>113</v>
      </c>
      <c r="D44" s="10" t="s">
        <v>55</v>
      </c>
      <c r="E44" s="10" t="s">
        <v>55</v>
      </c>
      <c r="F44" s="10" t="s">
        <v>55</v>
      </c>
      <c r="G44" s="10" t="s">
        <v>55</v>
      </c>
      <c r="H44" s="10" t="s">
        <v>55</v>
      </c>
      <c r="I44" s="10" t="s">
        <v>55</v>
      </c>
      <c r="J44" s="10" t="s">
        <v>55</v>
      </c>
      <c r="K44" s="10" t="s">
        <v>55</v>
      </c>
      <c r="L44" s="10" t="s">
        <v>55</v>
      </c>
      <c r="M44" s="10" t="s">
        <v>55</v>
      </c>
      <c r="N44" s="10" t="s">
        <v>55</v>
      </c>
      <c r="O44" s="10">
        <v>0</v>
      </c>
      <c r="P44" s="10">
        <v>0</v>
      </c>
    </row>
    <row r="45" spans="1:16" ht="24.95" customHeight="1" x14ac:dyDescent="0.15">
      <c r="A45" s="7" t="s">
        <v>137</v>
      </c>
      <c r="B45" s="6" t="s">
        <v>138</v>
      </c>
      <c r="C45" s="6" t="s">
        <v>113</v>
      </c>
      <c r="D45" s="10" t="s">
        <v>55</v>
      </c>
      <c r="E45" s="10" t="s">
        <v>55</v>
      </c>
      <c r="F45" s="10" t="s">
        <v>55</v>
      </c>
      <c r="G45" s="10" t="s">
        <v>55</v>
      </c>
      <c r="H45" s="10" t="s">
        <v>55</v>
      </c>
      <c r="I45" s="10" t="s">
        <v>55</v>
      </c>
      <c r="J45" s="10" t="s">
        <v>55</v>
      </c>
      <c r="K45" s="10" t="s">
        <v>55</v>
      </c>
      <c r="L45" s="10" t="s">
        <v>55</v>
      </c>
      <c r="M45" s="10" t="s">
        <v>55</v>
      </c>
      <c r="N45" s="10" t="s">
        <v>55</v>
      </c>
      <c r="O45" s="10">
        <v>0</v>
      </c>
      <c r="P45" s="10">
        <v>0</v>
      </c>
    </row>
    <row r="46" spans="1:16" ht="24.95" customHeight="1" x14ac:dyDescent="0.15">
      <c r="A46" s="7" t="s">
        <v>139</v>
      </c>
      <c r="B46" s="6" t="s">
        <v>140</v>
      </c>
      <c r="C46" s="6" t="s">
        <v>113</v>
      </c>
      <c r="D46" s="10">
        <v>950000</v>
      </c>
      <c r="E46" s="10">
        <v>450000</v>
      </c>
      <c r="F46" s="10" t="s">
        <v>55</v>
      </c>
      <c r="G46" s="10" t="s">
        <v>55</v>
      </c>
      <c r="H46" s="10" t="s">
        <v>55</v>
      </c>
      <c r="I46" s="10" t="s">
        <v>55</v>
      </c>
      <c r="J46" s="10" t="s">
        <v>55</v>
      </c>
      <c r="K46" s="10" t="s">
        <v>55</v>
      </c>
      <c r="L46" s="10">
        <v>500000</v>
      </c>
      <c r="M46" s="10" t="s">
        <v>55</v>
      </c>
      <c r="N46" s="10" t="s">
        <v>55</v>
      </c>
      <c r="O46" s="10">
        <v>650000</v>
      </c>
      <c r="P46" s="10">
        <v>650000</v>
      </c>
    </row>
    <row r="47" spans="1:16" ht="50.1" customHeight="1" x14ac:dyDescent="0.15">
      <c r="A47" s="7" t="s">
        <v>142</v>
      </c>
      <c r="B47" s="6" t="s">
        <v>143</v>
      </c>
      <c r="C47" s="6" t="s">
        <v>144</v>
      </c>
      <c r="D47" s="10">
        <v>1001000</v>
      </c>
      <c r="E47" s="10">
        <v>140000</v>
      </c>
      <c r="F47" s="10" t="s">
        <v>55</v>
      </c>
      <c r="G47" s="10" t="s">
        <v>55</v>
      </c>
      <c r="H47" s="10" t="s">
        <v>55</v>
      </c>
      <c r="I47" s="10" t="s">
        <v>55</v>
      </c>
      <c r="J47" s="10" t="s">
        <v>55</v>
      </c>
      <c r="K47" s="10" t="s">
        <v>55</v>
      </c>
      <c r="L47" s="10">
        <v>861000</v>
      </c>
      <c r="M47" s="10" t="s">
        <v>55</v>
      </c>
      <c r="N47" s="10" t="s">
        <v>55</v>
      </c>
      <c r="O47" s="10">
        <v>450000</v>
      </c>
      <c r="P47" s="10">
        <v>450000</v>
      </c>
    </row>
    <row r="48" spans="1:16" ht="63" customHeight="1" x14ac:dyDescent="0.15">
      <c r="A48" s="7" t="s">
        <v>145</v>
      </c>
      <c r="B48" s="6" t="s">
        <v>146</v>
      </c>
      <c r="C48" s="6" t="s">
        <v>144</v>
      </c>
      <c r="D48" s="10">
        <v>10000</v>
      </c>
      <c r="E48" s="10" t="s">
        <v>55</v>
      </c>
      <c r="F48" s="10" t="s">
        <v>55</v>
      </c>
      <c r="G48" s="10" t="s">
        <v>55</v>
      </c>
      <c r="H48" s="10" t="s">
        <v>55</v>
      </c>
      <c r="I48" s="10" t="s">
        <v>55</v>
      </c>
      <c r="J48" s="10" t="s">
        <v>55</v>
      </c>
      <c r="K48" s="10" t="s">
        <v>55</v>
      </c>
      <c r="L48" s="10">
        <v>10000</v>
      </c>
      <c r="M48" s="10" t="s">
        <v>55</v>
      </c>
      <c r="N48" s="10" t="s">
        <v>55</v>
      </c>
      <c r="O48" s="10">
        <v>10000</v>
      </c>
      <c r="P48" s="10">
        <v>10000</v>
      </c>
    </row>
    <row r="49" spans="1:16" ht="24.95" customHeight="1" x14ac:dyDescent="0.15">
      <c r="A49" s="7" t="s">
        <v>148</v>
      </c>
      <c r="B49" s="6" t="s">
        <v>149</v>
      </c>
      <c r="C49" s="6" t="s">
        <v>144</v>
      </c>
      <c r="D49" s="10" t="s">
        <v>55</v>
      </c>
      <c r="E49" s="10" t="s">
        <v>55</v>
      </c>
      <c r="F49" s="10" t="s">
        <v>55</v>
      </c>
      <c r="G49" s="10" t="s">
        <v>55</v>
      </c>
      <c r="H49" s="10" t="s">
        <v>55</v>
      </c>
      <c r="I49" s="10" t="s">
        <v>55</v>
      </c>
      <c r="J49" s="10" t="s">
        <v>55</v>
      </c>
      <c r="K49" s="10" t="s">
        <v>55</v>
      </c>
      <c r="L49" s="10" t="s">
        <v>55</v>
      </c>
      <c r="M49" s="10" t="s">
        <v>55</v>
      </c>
      <c r="N49" s="10" t="s">
        <v>55</v>
      </c>
      <c r="O49" s="10">
        <v>0</v>
      </c>
      <c r="P49" s="10">
        <v>0</v>
      </c>
    </row>
    <row r="50" spans="1:16" ht="75" customHeight="1" x14ac:dyDescent="0.15">
      <c r="A50" s="7" t="s">
        <v>151</v>
      </c>
      <c r="B50" s="6" t="s">
        <v>152</v>
      </c>
      <c r="C50" s="6" t="s">
        <v>144</v>
      </c>
      <c r="D50" s="10">
        <v>400000</v>
      </c>
      <c r="E50" s="10" t="s">
        <v>55</v>
      </c>
      <c r="F50" s="10" t="s">
        <v>55</v>
      </c>
      <c r="G50" s="10" t="s">
        <v>55</v>
      </c>
      <c r="H50" s="10" t="s">
        <v>55</v>
      </c>
      <c r="I50" s="10" t="s">
        <v>55</v>
      </c>
      <c r="J50" s="10" t="s">
        <v>55</v>
      </c>
      <c r="K50" s="10" t="s">
        <v>55</v>
      </c>
      <c r="L50" s="10">
        <v>400000</v>
      </c>
      <c r="M50" s="10" t="s">
        <v>55</v>
      </c>
      <c r="N50" s="10" t="s">
        <v>55</v>
      </c>
      <c r="O50" s="10">
        <v>400000</v>
      </c>
      <c r="P50" s="10">
        <v>400000</v>
      </c>
    </row>
    <row r="51" spans="1:16" ht="50.1" customHeight="1" x14ac:dyDescent="0.15">
      <c r="A51" s="7" t="s">
        <v>154</v>
      </c>
      <c r="B51" s="6" t="s">
        <v>155</v>
      </c>
      <c r="C51" s="6" t="s">
        <v>144</v>
      </c>
      <c r="D51" s="10">
        <v>591000</v>
      </c>
      <c r="E51" s="10">
        <v>140000</v>
      </c>
      <c r="F51" s="10" t="s">
        <v>55</v>
      </c>
      <c r="G51" s="10" t="s">
        <v>55</v>
      </c>
      <c r="H51" s="10" t="s">
        <v>55</v>
      </c>
      <c r="I51" s="10" t="s">
        <v>55</v>
      </c>
      <c r="J51" s="10" t="s">
        <v>55</v>
      </c>
      <c r="K51" s="10" t="s">
        <v>55</v>
      </c>
      <c r="L51" s="10">
        <v>451000</v>
      </c>
      <c r="M51" s="10" t="s">
        <v>55</v>
      </c>
      <c r="N51" s="10" t="s">
        <v>55</v>
      </c>
      <c r="O51" s="10">
        <v>40000</v>
      </c>
      <c r="P51" s="10">
        <v>40000</v>
      </c>
    </row>
    <row r="52" spans="1:16" ht="24.95" customHeight="1" x14ac:dyDescent="0.15">
      <c r="A52" s="7" t="s">
        <v>156</v>
      </c>
      <c r="B52" s="6" t="s">
        <v>157</v>
      </c>
      <c r="C52" s="6" t="s">
        <v>144</v>
      </c>
      <c r="D52" s="10" t="s">
        <v>55</v>
      </c>
      <c r="E52" s="10" t="s">
        <v>55</v>
      </c>
      <c r="F52" s="10" t="s">
        <v>55</v>
      </c>
      <c r="G52" s="10" t="s">
        <v>55</v>
      </c>
      <c r="H52" s="10" t="s">
        <v>55</v>
      </c>
      <c r="I52" s="10" t="s">
        <v>55</v>
      </c>
      <c r="J52" s="10" t="s">
        <v>55</v>
      </c>
      <c r="K52" s="10" t="s">
        <v>55</v>
      </c>
      <c r="L52" s="10" t="s">
        <v>55</v>
      </c>
      <c r="M52" s="10" t="s">
        <v>55</v>
      </c>
      <c r="N52" s="10" t="s">
        <v>55</v>
      </c>
      <c r="O52" s="10">
        <v>0</v>
      </c>
      <c r="P52" s="10">
        <v>0</v>
      </c>
    </row>
    <row r="53" spans="1:16" ht="50.1" customHeight="1" x14ac:dyDescent="0.15">
      <c r="A53" s="7" t="s">
        <v>159</v>
      </c>
      <c r="B53" s="6" t="s">
        <v>160</v>
      </c>
      <c r="C53" s="6" t="s">
        <v>161</v>
      </c>
      <c r="D53" s="10" t="s">
        <v>55</v>
      </c>
      <c r="E53" s="10" t="s">
        <v>55</v>
      </c>
      <c r="F53" s="10" t="s">
        <v>55</v>
      </c>
      <c r="G53" s="10" t="s">
        <v>55</v>
      </c>
      <c r="H53" s="10" t="s">
        <v>55</v>
      </c>
      <c r="I53" s="10" t="s">
        <v>55</v>
      </c>
      <c r="J53" s="10" t="s">
        <v>55</v>
      </c>
      <c r="K53" s="10" t="s">
        <v>55</v>
      </c>
      <c r="L53" s="10" t="s">
        <v>55</v>
      </c>
      <c r="M53" s="10" t="s">
        <v>55</v>
      </c>
      <c r="N53" s="10" t="s">
        <v>55</v>
      </c>
      <c r="O53" s="10">
        <v>0</v>
      </c>
      <c r="P53" s="10">
        <v>0</v>
      </c>
    </row>
    <row r="54" spans="1:16" ht="63" customHeight="1" x14ac:dyDescent="0.15">
      <c r="A54" s="7" t="s">
        <v>145</v>
      </c>
      <c r="B54" s="6" t="s">
        <v>162</v>
      </c>
      <c r="C54" s="6" t="s">
        <v>161</v>
      </c>
      <c r="D54" s="10" t="s">
        <v>55</v>
      </c>
      <c r="E54" s="10" t="s">
        <v>55</v>
      </c>
      <c r="F54" s="10" t="s">
        <v>55</v>
      </c>
      <c r="G54" s="10" t="s">
        <v>55</v>
      </c>
      <c r="H54" s="10" t="s">
        <v>55</v>
      </c>
      <c r="I54" s="10" t="s">
        <v>55</v>
      </c>
      <c r="J54" s="10" t="s">
        <v>55</v>
      </c>
      <c r="K54" s="10" t="s">
        <v>55</v>
      </c>
      <c r="L54" s="10" t="s">
        <v>55</v>
      </c>
      <c r="M54" s="10" t="s">
        <v>55</v>
      </c>
      <c r="N54" s="10" t="s">
        <v>55</v>
      </c>
      <c r="O54" s="10">
        <v>0</v>
      </c>
      <c r="P54" s="10">
        <v>0</v>
      </c>
    </row>
    <row r="55" spans="1:16" ht="24.95" customHeight="1" x14ac:dyDescent="0.15">
      <c r="A55" s="7" t="s">
        <v>148</v>
      </c>
      <c r="B55" s="6" t="s">
        <v>163</v>
      </c>
      <c r="C55" s="6" t="s">
        <v>161</v>
      </c>
      <c r="D55" s="10" t="s">
        <v>55</v>
      </c>
      <c r="E55" s="10" t="s">
        <v>55</v>
      </c>
      <c r="F55" s="10" t="s">
        <v>55</v>
      </c>
      <c r="G55" s="10" t="s">
        <v>55</v>
      </c>
      <c r="H55" s="10" t="s">
        <v>55</v>
      </c>
      <c r="I55" s="10" t="s">
        <v>55</v>
      </c>
      <c r="J55" s="10" t="s">
        <v>55</v>
      </c>
      <c r="K55" s="10" t="s">
        <v>55</v>
      </c>
      <c r="L55" s="10" t="s">
        <v>55</v>
      </c>
      <c r="M55" s="10" t="s">
        <v>55</v>
      </c>
      <c r="N55" s="10" t="s">
        <v>55</v>
      </c>
      <c r="O55" s="10">
        <v>0</v>
      </c>
      <c r="P55" s="10">
        <v>0</v>
      </c>
    </row>
    <row r="56" spans="1:16" ht="75" customHeight="1" x14ac:dyDescent="0.15">
      <c r="A56" s="7" t="s">
        <v>151</v>
      </c>
      <c r="B56" s="6" t="s">
        <v>164</v>
      </c>
      <c r="C56" s="6" t="s">
        <v>161</v>
      </c>
      <c r="D56" s="10" t="s">
        <v>55</v>
      </c>
      <c r="E56" s="10" t="s">
        <v>55</v>
      </c>
      <c r="F56" s="10" t="s">
        <v>55</v>
      </c>
      <c r="G56" s="10" t="s">
        <v>55</v>
      </c>
      <c r="H56" s="10" t="s">
        <v>55</v>
      </c>
      <c r="I56" s="10" t="s">
        <v>55</v>
      </c>
      <c r="J56" s="10" t="s">
        <v>55</v>
      </c>
      <c r="K56" s="10" t="s">
        <v>55</v>
      </c>
      <c r="L56" s="10" t="s">
        <v>55</v>
      </c>
      <c r="M56" s="10" t="s">
        <v>55</v>
      </c>
      <c r="N56" s="10" t="s">
        <v>55</v>
      </c>
      <c r="O56" s="10">
        <v>0</v>
      </c>
      <c r="P56" s="10">
        <v>0</v>
      </c>
    </row>
    <row r="57" spans="1:16" ht="50.1" customHeight="1" x14ac:dyDescent="0.15">
      <c r="A57" s="7" t="s">
        <v>154</v>
      </c>
      <c r="B57" s="6" t="s">
        <v>165</v>
      </c>
      <c r="C57" s="6" t="s">
        <v>161</v>
      </c>
      <c r="D57" s="10" t="s">
        <v>55</v>
      </c>
      <c r="E57" s="10" t="s">
        <v>55</v>
      </c>
      <c r="F57" s="10" t="s">
        <v>55</v>
      </c>
      <c r="G57" s="10" t="s">
        <v>55</v>
      </c>
      <c r="H57" s="10" t="s">
        <v>55</v>
      </c>
      <c r="I57" s="10" t="s">
        <v>55</v>
      </c>
      <c r="J57" s="10" t="s">
        <v>55</v>
      </c>
      <c r="K57" s="10" t="s">
        <v>55</v>
      </c>
      <c r="L57" s="10" t="s">
        <v>55</v>
      </c>
      <c r="M57" s="10" t="s">
        <v>55</v>
      </c>
      <c r="N57" s="10" t="s">
        <v>55</v>
      </c>
      <c r="O57" s="10">
        <v>0</v>
      </c>
      <c r="P57" s="10">
        <v>0</v>
      </c>
    </row>
    <row r="58" spans="1:16" ht="75" customHeight="1" x14ac:dyDescent="0.15">
      <c r="A58" s="7" t="s">
        <v>166</v>
      </c>
      <c r="B58" s="6" t="s">
        <v>167</v>
      </c>
      <c r="C58" s="6" t="s">
        <v>168</v>
      </c>
      <c r="D58" s="10">
        <v>26676703.84</v>
      </c>
      <c r="E58" s="10">
        <v>18012035.829999998</v>
      </c>
      <c r="F58" s="10" t="s">
        <v>55</v>
      </c>
      <c r="G58" s="10">
        <v>1804774.49</v>
      </c>
      <c r="H58" s="10" t="s">
        <v>55</v>
      </c>
      <c r="I58" s="10" t="s">
        <v>55</v>
      </c>
      <c r="J58" s="10" t="s">
        <v>55</v>
      </c>
      <c r="K58" s="10" t="s">
        <v>55</v>
      </c>
      <c r="L58" s="10">
        <v>6859893.5199999996</v>
      </c>
      <c r="M58" s="10" t="s">
        <v>55</v>
      </c>
      <c r="N58" s="10" t="s">
        <v>55</v>
      </c>
      <c r="O58" s="10">
        <v>24161496.09</v>
      </c>
      <c r="P58" s="10">
        <v>24161496.09</v>
      </c>
    </row>
    <row r="59" spans="1:16" ht="38.1" customHeight="1" x14ac:dyDescent="0.15">
      <c r="A59" s="7" t="s">
        <v>169</v>
      </c>
      <c r="B59" s="6" t="s">
        <v>170</v>
      </c>
      <c r="C59" s="6" t="s">
        <v>168</v>
      </c>
      <c r="D59" s="10">
        <v>26566203.84</v>
      </c>
      <c r="E59" s="10">
        <v>17901535.829999998</v>
      </c>
      <c r="F59" s="10" t="s">
        <v>55</v>
      </c>
      <c r="G59" s="10">
        <v>1804774.49</v>
      </c>
      <c r="H59" s="10" t="s">
        <v>55</v>
      </c>
      <c r="I59" s="10" t="s">
        <v>55</v>
      </c>
      <c r="J59" s="10" t="s">
        <v>55</v>
      </c>
      <c r="K59" s="10" t="s">
        <v>55</v>
      </c>
      <c r="L59" s="10">
        <v>6859893.5199999996</v>
      </c>
      <c r="M59" s="10" t="s">
        <v>55</v>
      </c>
      <c r="N59" s="10" t="s">
        <v>55</v>
      </c>
      <c r="O59" s="10">
        <v>24050996.09</v>
      </c>
      <c r="P59" s="10">
        <v>24050996.09</v>
      </c>
    </row>
    <row r="60" spans="1:16" ht="24.95" customHeight="1" x14ac:dyDescent="0.15">
      <c r="A60" s="7" t="s">
        <v>172</v>
      </c>
      <c r="B60" s="6" t="s">
        <v>173</v>
      </c>
      <c r="C60" s="6" t="s">
        <v>168</v>
      </c>
      <c r="D60" s="10">
        <v>110500</v>
      </c>
      <c r="E60" s="10">
        <v>110500</v>
      </c>
      <c r="F60" s="10" t="s">
        <v>55</v>
      </c>
      <c r="G60" s="10" t="s">
        <v>55</v>
      </c>
      <c r="H60" s="10" t="s">
        <v>55</v>
      </c>
      <c r="I60" s="10" t="s">
        <v>55</v>
      </c>
      <c r="J60" s="10" t="s">
        <v>55</v>
      </c>
      <c r="K60" s="10" t="s">
        <v>55</v>
      </c>
      <c r="L60" s="10" t="s">
        <v>55</v>
      </c>
      <c r="M60" s="10" t="s">
        <v>55</v>
      </c>
      <c r="N60" s="10" t="s">
        <v>55</v>
      </c>
      <c r="O60" s="10">
        <v>110500</v>
      </c>
      <c r="P60" s="10">
        <v>110500</v>
      </c>
    </row>
    <row r="61" spans="1:16" ht="24.95" customHeight="1" x14ac:dyDescent="0.15">
      <c r="A61" s="7" t="s">
        <v>174</v>
      </c>
      <c r="B61" s="6" t="s">
        <v>175</v>
      </c>
      <c r="C61" s="6" t="s">
        <v>176</v>
      </c>
      <c r="D61" s="10">
        <v>352899.34</v>
      </c>
      <c r="E61" s="10">
        <v>108899.34</v>
      </c>
      <c r="F61" s="10" t="s">
        <v>55</v>
      </c>
      <c r="G61" s="10" t="s">
        <v>55</v>
      </c>
      <c r="H61" s="10" t="s">
        <v>55</v>
      </c>
      <c r="I61" s="10" t="s">
        <v>55</v>
      </c>
      <c r="J61" s="10" t="s">
        <v>55</v>
      </c>
      <c r="K61" s="10" t="s">
        <v>55</v>
      </c>
      <c r="L61" s="10">
        <v>244000</v>
      </c>
      <c r="M61" s="10" t="s">
        <v>55</v>
      </c>
      <c r="N61" s="10" t="s">
        <v>55</v>
      </c>
      <c r="O61" s="10">
        <v>208899.34</v>
      </c>
      <c r="P61" s="10">
        <v>208899.34</v>
      </c>
    </row>
    <row r="62" spans="1:16" ht="63" customHeight="1" x14ac:dyDescent="0.15">
      <c r="A62" s="7" t="s">
        <v>177</v>
      </c>
      <c r="B62" s="6" t="s">
        <v>178</v>
      </c>
      <c r="C62" s="6" t="s">
        <v>179</v>
      </c>
      <c r="D62" s="10">
        <v>208899.34</v>
      </c>
      <c r="E62" s="10">
        <v>108899.34</v>
      </c>
      <c r="F62" s="10" t="s">
        <v>55</v>
      </c>
      <c r="G62" s="10" t="s">
        <v>55</v>
      </c>
      <c r="H62" s="10" t="s">
        <v>55</v>
      </c>
      <c r="I62" s="10" t="s">
        <v>55</v>
      </c>
      <c r="J62" s="10" t="s">
        <v>55</v>
      </c>
      <c r="K62" s="10" t="s">
        <v>55</v>
      </c>
      <c r="L62" s="10">
        <v>100000</v>
      </c>
      <c r="M62" s="10" t="s">
        <v>55</v>
      </c>
      <c r="N62" s="10" t="s">
        <v>55</v>
      </c>
      <c r="O62" s="10">
        <v>208899.34</v>
      </c>
      <c r="P62" s="10">
        <v>208899.34</v>
      </c>
    </row>
    <row r="63" spans="1:16" ht="63" customHeight="1" x14ac:dyDescent="0.15">
      <c r="A63" s="7" t="s">
        <v>181</v>
      </c>
      <c r="B63" s="6" t="s">
        <v>182</v>
      </c>
      <c r="C63" s="6" t="s">
        <v>183</v>
      </c>
      <c r="D63" s="10">
        <v>208899.34</v>
      </c>
      <c r="E63" s="10">
        <v>108899.34</v>
      </c>
      <c r="F63" s="10" t="s">
        <v>55</v>
      </c>
      <c r="G63" s="10" t="s">
        <v>55</v>
      </c>
      <c r="H63" s="10" t="s">
        <v>55</v>
      </c>
      <c r="I63" s="10" t="s">
        <v>55</v>
      </c>
      <c r="J63" s="10" t="s">
        <v>55</v>
      </c>
      <c r="K63" s="10" t="s">
        <v>55</v>
      </c>
      <c r="L63" s="10">
        <v>100000</v>
      </c>
      <c r="M63" s="10" t="s">
        <v>55</v>
      </c>
      <c r="N63" s="10" t="s">
        <v>55</v>
      </c>
      <c r="O63" s="10">
        <v>208899.34</v>
      </c>
      <c r="P63" s="10">
        <v>208899.34</v>
      </c>
    </row>
    <row r="64" spans="1:16" ht="50.1" customHeight="1" x14ac:dyDescent="0.15">
      <c r="A64" s="7" t="s">
        <v>184</v>
      </c>
      <c r="B64" s="6" t="s">
        <v>185</v>
      </c>
      <c r="C64" s="6" t="s">
        <v>186</v>
      </c>
      <c r="D64" s="10">
        <v>144000</v>
      </c>
      <c r="E64" s="10" t="s">
        <v>55</v>
      </c>
      <c r="F64" s="10" t="s">
        <v>55</v>
      </c>
      <c r="G64" s="10" t="s">
        <v>55</v>
      </c>
      <c r="H64" s="10" t="s">
        <v>55</v>
      </c>
      <c r="I64" s="10" t="s">
        <v>55</v>
      </c>
      <c r="J64" s="10" t="s">
        <v>55</v>
      </c>
      <c r="K64" s="10" t="s">
        <v>55</v>
      </c>
      <c r="L64" s="10">
        <v>144000</v>
      </c>
      <c r="M64" s="10" t="s">
        <v>55</v>
      </c>
      <c r="N64" s="10" t="s">
        <v>55</v>
      </c>
      <c r="O64" s="10">
        <v>0</v>
      </c>
      <c r="P64" s="10">
        <v>0</v>
      </c>
    </row>
    <row r="65" spans="1:16" ht="24.95" customHeight="1" x14ac:dyDescent="0.15">
      <c r="A65" s="7" t="s">
        <v>187</v>
      </c>
      <c r="B65" s="6" t="s">
        <v>188</v>
      </c>
      <c r="C65" s="6" t="s">
        <v>186</v>
      </c>
      <c r="D65" s="10" t="s">
        <v>55</v>
      </c>
      <c r="E65" s="10" t="s">
        <v>55</v>
      </c>
      <c r="F65" s="10" t="s">
        <v>55</v>
      </c>
      <c r="G65" s="10" t="s">
        <v>55</v>
      </c>
      <c r="H65" s="10" t="s">
        <v>55</v>
      </c>
      <c r="I65" s="10" t="s">
        <v>55</v>
      </c>
      <c r="J65" s="10" t="s">
        <v>55</v>
      </c>
      <c r="K65" s="10" t="s">
        <v>55</v>
      </c>
      <c r="L65" s="10" t="s">
        <v>55</v>
      </c>
      <c r="M65" s="10" t="s">
        <v>55</v>
      </c>
      <c r="N65" s="10" t="s">
        <v>55</v>
      </c>
      <c r="O65" s="10">
        <v>0</v>
      </c>
      <c r="P65" s="10">
        <v>0</v>
      </c>
    </row>
    <row r="66" spans="1:16" ht="63" customHeight="1" x14ac:dyDescent="0.15">
      <c r="A66" s="7" t="s">
        <v>190</v>
      </c>
      <c r="B66" s="6" t="s">
        <v>191</v>
      </c>
      <c r="C66" s="6" t="s">
        <v>186</v>
      </c>
      <c r="D66" s="10">
        <v>144000</v>
      </c>
      <c r="E66" s="10" t="s">
        <v>55</v>
      </c>
      <c r="F66" s="10" t="s">
        <v>55</v>
      </c>
      <c r="G66" s="10" t="s">
        <v>55</v>
      </c>
      <c r="H66" s="10" t="s">
        <v>55</v>
      </c>
      <c r="I66" s="10" t="s">
        <v>55</v>
      </c>
      <c r="J66" s="10" t="s">
        <v>55</v>
      </c>
      <c r="K66" s="10" t="s">
        <v>55</v>
      </c>
      <c r="L66" s="10">
        <v>144000</v>
      </c>
      <c r="M66" s="10" t="s">
        <v>55</v>
      </c>
      <c r="N66" s="10" t="s">
        <v>55</v>
      </c>
      <c r="O66" s="10">
        <v>0</v>
      </c>
      <c r="P66" s="10">
        <v>0</v>
      </c>
    </row>
    <row r="67" spans="1:16" ht="99.95" customHeight="1" x14ac:dyDescent="0.15">
      <c r="A67" s="7" t="s">
        <v>193</v>
      </c>
      <c r="B67" s="6" t="s">
        <v>194</v>
      </c>
      <c r="C67" s="6" t="s">
        <v>195</v>
      </c>
      <c r="D67" s="10" t="s">
        <v>55</v>
      </c>
      <c r="E67" s="10" t="s">
        <v>55</v>
      </c>
      <c r="F67" s="10" t="s">
        <v>55</v>
      </c>
      <c r="G67" s="10" t="s">
        <v>55</v>
      </c>
      <c r="H67" s="10" t="s">
        <v>55</v>
      </c>
      <c r="I67" s="10" t="s">
        <v>55</v>
      </c>
      <c r="J67" s="10" t="s">
        <v>55</v>
      </c>
      <c r="K67" s="10" t="s">
        <v>55</v>
      </c>
      <c r="L67" s="10" t="s">
        <v>55</v>
      </c>
      <c r="M67" s="10" t="s">
        <v>55</v>
      </c>
      <c r="N67" s="10" t="s">
        <v>55</v>
      </c>
      <c r="O67" s="10">
        <v>0</v>
      </c>
      <c r="P67" s="10">
        <v>0</v>
      </c>
    </row>
    <row r="68" spans="1:16" ht="24.95" customHeight="1" x14ac:dyDescent="0.15">
      <c r="A68" s="7" t="s">
        <v>196</v>
      </c>
      <c r="B68" s="6" t="s">
        <v>197</v>
      </c>
      <c r="C68" s="6" t="s">
        <v>198</v>
      </c>
      <c r="D68" s="10" t="s">
        <v>55</v>
      </c>
      <c r="E68" s="10" t="s">
        <v>55</v>
      </c>
      <c r="F68" s="10" t="s">
        <v>55</v>
      </c>
      <c r="G68" s="10" t="s">
        <v>55</v>
      </c>
      <c r="H68" s="10" t="s">
        <v>55</v>
      </c>
      <c r="I68" s="10" t="s">
        <v>55</v>
      </c>
      <c r="J68" s="10" t="s">
        <v>55</v>
      </c>
      <c r="K68" s="10" t="s">
        <v>55</v>
      </c>
      <c r="L68" s="10" t="s">
        <v>55</v>
      </c>
      <c r="M68" s="10" t="s">
        <v>55</v>
      </c>
      <c r="N68" s="10" t="s">
        <v>55</v>
      </c>
      <c r="O68" s="10">
        <v>0</v>
      </c>
      <c r="P68" s="10">
        <v>0</v>
      </c>
    </row>
    <row r="69" spans="1:16" ht="24.95" customHeight="1" x14ac:dyDescent="0.15">
      <c r="A69" s="7" t="s">
        <v>199</v>
      </c>
      <c r="B69" s="6" t="s">
        <v>200</v>
      </c>
      <c r="C69" s="6" t="s">
        <v>201</v>
      </c>
      <c r="D69" s="10">
        <v>1762500</v>
      </c>
      <c r="E69" s="10">
        <v>1401500</v>
      </c>
      <c r="F69" s="10" t="s">
        <v>55</v>
      </c>
      <c r="G69" s="10" t="s">
        <v>55</v>
      </c>
      <c r="H69" s="10" t="s">
        <v>55</v>
      </c>
      <c r="I69" s="10" t="s">
        <v>55</v>
      </c>
      <c r="J69" s="10" t="s">
        <v>55</v>
      </c>
      <c r="K69" s="10" t="s">
        <v>55</v>
      </c>
      <c r="L69" s="10">
        <v>361000</v>
      </c>
      <c r="M69" s="10" t="s">
        <v>55</v>
      </c>
      <c r="N69" s="10" t="s">
        <v>55</v>
      </c>
      <c r="O69" s="10">
        <v>1762500</v>
      </c>
      <c r="P69" s="10">
        <v>1762500</v>
      </c>
    </row>
    <row r="70" spans="1:16" ht="38.1" customHeight="1" x14ac:dyDescent="0.15">
      <c r="A70" s="7" t="s">
        <v>202</v>
      </c>
      <c r="B70" s="6" t="s">
        <v>203</v>
      </c>
      <c r="C70" s="6" t="s">
        <v>204</v>
      </c>
      <c r="D70" s="10">
        <v>1211500</v>
      </c>
      <c r="E70" s="10">
        <v>1201500</v>
      </c>
      <c r="F70" s="10" t="s">
        <v>55</v>
      </c>
      <c r="G70" s="10" t="s">
        <v>55</v>
      </c>
      <c r="H70" s="10" t="s">
        <v>55</v>
      </c>
      <c r="I70" s="10" t="s">
        <v>55</v>
      </c>
      <c r="J70" s="10" t="s">
        <v>55</v>
      </c>
      <c r="K70" s="10" t="s">
        <v>55</v>
      </c>
      <c r="L70" s="10">
        <v>10000</v>
      </c>
      <c r="M70" s="10" t="s">
        <v>55</v>
      </c>
      <c r="N70" s="10" t="s">
        <v>55</v>
      </c>
      <c r="O70" s="10">
        <v>1211500</v>
      </c>
      <c r="P70" s="10">
        <v>1211500</v>
      </c>
    </row>
    <row r="71" spans="1:16" ht="75" customHeight="1" x14ac:dyDescent="0.15">
      <c r="A71" s="7" t="s">
        <v>206</v>
      </c>
      <c r="B71" s="6" t="s">
        <v>207</v>
      </c>
      <c r="C71" s="6" t="s">
        <v>208</v>
      </c>
      <c r="D71" s="10">
        <v>250000</v>
      </c>
      <c r="E71" s="10">
        <v>200000</v>
      </c>
      <c r="F71" s="10" t="s">
        <v>55</v>
      </c>
      <c r="G71" s="10" t="s">
        <v>55</v>
      </c>
      <c r="H71" s="10" t="s">
        <v>55</v>
      </c>
      <c r="I71" s="10" t="s">
        <v>55</v>
      </c>
      <c r="J71" s="10" t="s">
        <v>55</v>
      </c>
      <c r="K71" s="10" t="s">
        <v>55</v>
      </c>
      <c r="L71" s="10">
        <v>50000</v>
      </c>
      <c r="M71" s="10" t="s">
        <v>55</v>
      </c>
      <c r="N71" s="10" t="s">
        <v>55</v>
      </c>
      <c r="O71" s="10">
        <v>250000</v>
      </c>
      <c r="P71" s="10">
        <v>250000</v>
      </c>
    </row>
    <row r="72" spans="1:16" ht="50.1" customHeight="1" x14ac:dyDescent="0.15">
      <c r="A72" s="7" t="s">
        <v>209</v>
      </c>
      <c r="B72" s="6" t="s">
        <v>210</v>
      </c>
      <c r="C72" s="6" t="s">
        <v>211</v>
      </c>
      <c r="D72" s="10">
        <v>301000</v>
      </c>
      <c r="E72" s="10" t="s">
        <v>55</v>
      </c>
      <c r="F72" s="10" t="s">
        <v>55</v>
      </c>
      <c r="G72" s="10" t="s">
        <v>55</v>
      </c>
      <c r="H72" s="10" t="s">
        <v>55</v>
      </c>
      <c r="I72" s="10" t="s">
        <v>55</v>
      </c>
      <c r="J72" s="10" t="s">
        <v>55</v>
      </c>
      <c r="K72" s="10" t="s">
        <v>55</v>
      </c>
      <c r="L72" s="10">
        <v>301000</v>
      </c>
      <c r="M72" s="10" t="s">
        <v>55</v>
      </c>
      <c r="N72" s="10" t="s">
        <v>55</v>
      </c>
      <c r="O72" s="10">
        <v>301000</v>
      </c>
      <c r="P72" s="10">
        <v>301000</v>
      </c>
    </row>
    <row r="73" spans="1:16" ht="24.95" customHeight="1" x14ac:dyDescent="0.15">
      <c r="A73" s="7" t="s">
        <v>212</v>
      </c>
      <c r="B73" s="6" t="s">
        <v>213</v>
      </c>
      <c r="C73" s="6" t="s">
        <v>211</v>
      </c>
      <c r="D73" s="10">
        <v>301000</v>
      </c>
      <c r="E73" s="10" t="s">
        <v>55</v>
      </c>
      <c r="F73" s="10" t="s">
        <v>55</v>
      </c>
      <c r="G73" s="10" t="s">
        <v>55</v>
      </c>
      <c r="H73" s="10" t="s">
        <v>55</v>
      </c>
      <c r="I73" s="10" t="s">
        <v>55</v>
      </c>
      <c r="J73" s="10" t="s">
        <v>55</v>
      </c>
      <c r="K73" s="10" t="s">
        <v>55</v>
      </c>
      <c r="L73" s="10">
        <v>301000</v>
      </c>
      <c r="M73" s="10" t="s">
        <v>55</v>
      </c>
      <c r="N73" s="10" t="s">
        <v>55</v>
      </c>
      <c r="O73" s="10">
        <v>301000</v>
      </c>
      <c r="P73" s="10">
        <v>301000</v>
      </c>
    </row>
    <row r="74" spans="1:16" ht="24.95" customHeight="1" x14ac:dyDescent="0.15">
      <c r="A74" s="7" t="s">
        <v>215</v>
      </c>
      <c r="B74" s="6" t="s">
        <v>216</v>
      </c>
      <c r="C74" s="6" t="s">
        <v>211</v>
      </c>
      <c r="D74" s="10" t="s">
        <v>55</v>
      </c>
      <c r="E74" s="10" t="s">
        <v>55</v>
      </c>
      <c r="F74" s="10" t="s">
        <v>55</v>
      </c>
      <c r="G74" s="10" t="s">
        <v>55</v>
      </c>
      <c r="H74" s="10" t="s">
        <v>55</v>
      </c>
      <c r="I74" s="10" t="s">
        <v>55</v>
      </c>
      <c r="J74" s="10" t="s">
        <v>55</v>
      </c>
      <c r="K74" s="10" t="s">
        <v>55</v>
      </c>
      <c r="L74" s="10" t="s">
        <v>55</v>
      </c>
      <c r="M74" s="10" t="s">
        <v>55</v>
      </c>
      <c r="N74" s="10" t="s">
        <v>55</v>
      </c>
      <c r="O74" s="10">
        <v>0</v>
      </c>
      <c r="P74" s="10">
        <v>0</v>
      </c>
    </row>
    <row r="75" spans="1:16" ht="24.95" customHeight="1" x14ac:dyDescent="0.15">
      <c r="A75" s="7" t="s">
        <v>217</v>
      </c>
      <c r="B75" s="6" t="s">
        <v>218</v>
      </c>
      <c r="C75" s="6" t="s">
        <v>211</v>
      </c>
      <c r="D75" s="10" t="s">
        <v>55</v>
      </c>
      <c r="E75" s="10" t="s">
        <v>55</v>
      </c>
      <c r="F75" s="10" t="s">
        <v>55</v>
      </c>
      <c r="G75" s="10" t="s">
        <v>55</v>
      </c>
      <c r="H75" s="10" t="s">
        <v>55</v>
      </c>
      <c r="I75" s="10" t="s">
        <v>55</v>
      </c>
      <c r="J75" s="10" t="s">
        <v>55</v>
      </c>
      <c r="K75" s="10" t="s">
        <v>55</v>
      </c>
      <c r="L75" s="10" t="s">
        <v>55</v>
      </c>
      <c r="M75" s="10" t="s">
        <v>55</v>
      </c>
      <c r="N75" s="10" t="s">
        <v>55</v>
      </c>
      <c r="O75" s="10">
        <v>0</v>
      </c>
      <c r="P75" s="10">
        <v>0</v>
      </c>
    </row>
    <row r="76" spans="1:16" ht="24.95" customHeight="1" x14ac:dyDescent="0.15">
      <c r="A76" s="7" t="s">
        <v>220</v>
      </c>
      <c r="B76" s="6" t="s">
        <v>221</v>
      </c>
      <c r="C76" s="6" t="s">
        <v>54</v>
      </c>
      <c r="D76" s="10" t="s">
        <v>55</v>
      </c>
      <c r="E76" s="10" t="s">
        <v>55</v>
      </c>
      <c r="F76" s="10" t="s">
        <v>55</v>
      </c>
      <c r="G76" s="10" t="s">
        <v>55</v>
      </c>
      <c r="H76" s="10" t="s">
        <v>55</v>
      </c>
      <c r="I76" s="10" t="s">
        <v>55</v>
      </c>
      <c r="J76" s="10" t="s">
        <v>55</v>
      </c>
      <c r="K76" s="10" t="s">
        <v>55</v>
      </c>
      <c r="L76" s="10" t="s">
        <v>55</v>
      </c>
      <c r="M76" s="10" t="s">
        <v>55</v>
      </c>
      <c r="N76" s="10" t="s">
        <v>55</v>
      </c>
      <c r="O76" s="10">
        <v>0</v>
      </c>
      <c r="P76" s="10">
        <v>0</v>
      </c>
    </row>
    <row r="77" spans="1:16" ht="38.1" customHeight="1" x14ac:dyDescent="0.15">
      <c r="A77" s="7" t="s">
        <v>222</v>
      </c>
      <c r="B77" s="6" t="s">
        <v>223</v>
      </c>
      <c r="C77" s="6" t="s">
        <v>224</v>
      </c>
      <c r="D77" s="10" t="s">
        <v>55</v>
      </c>
      <c r="E77" s="10" t="s">
        <v>55</v>
      </c>
      <c r="F77" s="10" t="s">
        <v>55</v>
      </c>
      <c r="G77" s="10" t="s">
        <v>55</v>
      </c>
      <c r="H77" s="10" t="s">
        <v>55</v>
      </c>
      <c r="I77" s="10" t="s">
        <v>55</v>
      </c>
      <c r="J77" s="10" t="s">
        <v>55</v>
      </c>
      <c r="K77" s="10" t="s">
        <v>55</v>
      </c>
      <c r="L77" s="10" t="s">
        <v>55</v>
      </c>
      <c r="M77" s="10" t="s">
        <v>55</v>
      </c>
      <c r="N77" s="10" t="s">
        <v>55</v>
      </c>
      <c r="O77" s="10">
        <v>0</v>
      </c>
      <c r="P77" s="10">
        <v>0</v>
      </c>
    </row>
    <row r="78" spans="1:16" ht="24.95" customHeight="1" x14ac:dyDescent="0.15">
      <c r="A78" s="7" t="s">
        <v>226</v>
      </c>
      <c r="B78" s="6" t="s">
        <v>227</v>
      </c>
      <c r="C78" s="6" t="s">
        <v>228</v>
      </c>
      <c r="D78" s="10" t="s">
        <v>55</v>
      </c>
      <c r="E78" s="10" t="s">
        <v>55</v>
      </c>
      <c r="F78" s="10" t="s">
        <v>55</v>
      </c>
      <c r="G78" s="10" t="s">
        <v>55</v>
      </c>
      <c r="H78" s="10" t="s">
        <v>55</v>
      </c>
      <c r="I78" s="10" t="s">
        <v>55</v>
      </c>
      <c r="J78" s="10" t="s">
        <v>55</v>
      </c>
      <c r="K78" s="10" t="s">
        <v>55</v>
      </c>
      <c r="L78" s="10" t="s">
        <v>55</v>
      </c>
      <c r="M78" s="10" t="s">
        <v>55</v>
      </c>
      <c r="N78" s="10" t="s">
        <v>55</v>
      </c>
      <c r="O78" s="10">
        <v>0</v>
      </c>
      <c r="P78" s="10">
        <v>0</v>
      </c>
    </row>
    <row r="79" spans="1:16" ht="50.1" customHeight="1" x14ac:dyDescent="0.15">
      <c r="A79" s="7" t="s">
        <v>229</v>
      </c>
      <c r="B79" s="6" t="s">
        <v>230</v>
      </c>
      <c r="C79" s="6" t="s">
        <v>231</v>
      </c>
      <c r="D79" s="10" t="s">
        <v>55</v>
      </c>
      <c r="E79" s="10" t="s">
        <v>55</v>
      </c>
      <c r="F79" s="10" t="s">
        <v>55</v>
      </c>
      <c r="G79" s="10" t="s">
        <v>55</v>
      </c>
      <c r="H79" s="10" t="s">
        <v>55</v>
      </c>
      <c r="I79" s="10" t="s">
        <v>55</v>
      </c>
      <c r="J79" s="10" t="s">
        <v>55</v>
      </c>
      <c r="K79" s="10" t="s">
        <v>55</v>
      </c>
      <c r="L79" s="10" t="s">
        <v>55</v>
      </c>
      <c r="M79" s="10" t="s">
        <v>55</v>
      </c>
      <c r="N79" s="10" t="s">
        <v>55</v>
      </c>
      <c r="O79" s="10">
        <v>0</v>
      </c>
      <c r="P79" s="10">
        <v>0</v>
      </c>
    </row>
    <row r="80" spans="1:16" ht="50.1" customHeight="1" x14ac:dyDescent="0.15">
      <c r="A80" s="7" t="s">
        <v>233</v>
      </c>
      <c r="B80" s="6" t="s">
        <v>234</v>
      </c>
      <c r="C80" s="6" t="s">
        <v>235</v>
      </c>
      <c r="D80" s="10" t="s">
        <v>55</v>
      </c>
      <c r="E80" s="10" t="s">
        <v>55</v>
      </c>
      <c r="F80" s="10" t="s">
        <v>55</v>
      </c>
      <c r="G80" s="10" t="s">
        <v>55</v>
      </c>
      <c r="H80" s="10" t="s">
        <v>55</v>
      </c>
      <c r="I80" s="10" t="s">
        <v>55</v>
      </c>
      <c r="J80" s="10" t="s">
        <v>55</v>
      </c>
      <c r="K80" s="10" t="s">
        <v>55</v>
      </c>
      <c r="L80" s="10" t="s">
        <v>55</v>
      </c>
      <c r="M80" s="10" t="s">
        <v>55</v>
      </c>
      <c r="N80" s="10" t="s">
        <v>55</v>
      </c>
      <c r="O80" s="10">
        <v>0</v>
      </c>
      <c r="P80" s="10">
        <v>0</v>
      </c>
    </row>
    <row r="81" spans="1:16" ht="24.95" customHeight="1" x14ac:dyDescent="0.15">
      <c r="A81" s="7" t="s">
        <v>236</v>
      </c>
      <c r="B81" s="6" t="s">
        <v>237</v>
      </c>
      <c r="C81" s="6" t="s">
        <v>238</v>
      </c>
      <c r="D81" s="10" t="s">
        <v>55</v>
      </c>
      <c r="E81" s="10" t="s">
        <v>55</v>
      </c>
      <c r="F81" s="10" t="s">
        <v>55</v>
      </c>
      <c r="G81" s="10" t="s">
        <v>55</v>
      </c>
      <c r="H81" s="10" t="s">
        <v>55</v>
      </c>
      <c r="I81" s="10" t="s">
        <v>55</v>
      </c>
      <c r="J81" s="10" t="s">
        <v>55</v>
      </c>
      <c r="K81" s="10" t="s">
        <v>55</v>
      </c>
      <c r="L81" s="10" t="s">
        <v>55</v>
      </c>
      <c r="M81" s="10" t="s">
        <v>55</v>
      </c>
      <c r="N81" s="10" t="s">
        <v>55</v>
      </c>
      <c r="O81" s="10">
        <v>0</v>
      </c>
      <c r="P81" s="10">
        <v>0</v>
      </c>
    </row>
    <row r="82" spans="1:16" ht="63" customHeight="1" x14ac:dyDescent="0.15">
      <c r="A82" s="7" t="s">
        <v>240</v>
      </c>
      <c r="B82" s="6" t="s">
        <v>241</v>
      </c>
      <c r="C82" s="6" t="s">
        <v>238</v>
      </c>
      <c r="D82" s="10" t="s">
        <v>55</v>
      </c>
      <c r="E82" s="10" t="s">
        <v>55</v>
      </c>
      <c r="F82" s="10" t="s">
        <v>55</v>
      </c>
      <c r="G82" s="10" t="s">
        <v>55</v>
      </c>
      <c r="H82" s="10" t="s">
        <v>55</v>
      </c>
      <c r="I82" s="10" t="s">
        <v>55</v>
      </c>
      <c r="J82" s="10" t="s">
        <v>55</v>
      </c>
      <c r="K82" s="10" t="s">
        <v>55</v>
      </c>
      <c r="L82" s="10" t="s">
        <v>55</v>
      </c>
      <c r="M82" s="10" t="s">
        <v>55</v>
      </c>
      <c r="N82" s="10" t="s">
        <v>55</v>
      </c>
      <c r="O82" s="10">
        <v>0</v>
      </c>
      <c r="P82" s="10">
        <v>0</v>
      </c>
    </row>
    <row r="83" spans="1:16" ht="50.1" customHeight="1" x14ac:dyDescent="0.15">
      <c r="A83" s="7" t="s">
        <v>242</v>
      </c>
      <c r="B83" s="6" t="s">
        <v>243</v>
      </c>
      <c r="C83" s="6" t="s">
        <v>238</v>
      </c>
      <c r="D83" s="10" t="s">
        <v>55</v>
      </c>
      <c r="E83" s="10" t="s">
        <v>55</v>
      </c>
      <c r="F83" s="10" t="s">
        <v>55</v>
      </c>
      <c r="G83" s="10" t="s">
        <v>55</v>
      </c>
      <c r="H83" s="10" t="s">
        <v>55</v>
      </c>
      <c r="I83" s="10" t="s">
        <v>55</v>
      </c>
      <c r="J83" s="10" t="s">
        <v>55</v>
      </c>
      <c r="K83" s="10" t="s">
        <v>55</v>
      </c>
      <c r="L83" s="10" t="s">
        <v>55</v>
      </c>
      <c r="M83" s="10" t="s">
        <v>55</v>
      </c>
      <c r="N83" s="10" t="s">
        <v>55</v>
      </c>
      <c r="O83" s="10">
        <v>0</v>
      </c>
      <c r="P83" s="10">
        <v>0</v>
      </c>
    </row>
    <row r="84" spans="1:16" ht="75" customHeight="1" x14ac:dyDescent="0.15">
      <c r="A84" s="7" t="s">
        <v>244</v>
      </c>
      <c r="B84" s="6" t="s">
        <v>245</v>
      </c>
      <c r="C84" s="6" t="s">
        <v>246</v>
      </c>
      <c r="D84" s="10" t="s">
        <v>55</v>
      </c>
      <c r="E84" s="10" t="s">
        <v>55</v>
      </c>
      <c r="F84" s="10" t="s">
        <v>55</v>
      </c>
      <c r="G84" s="10" t="s">
        <v>55</v>
      </c>
      <c r="H84" s="10" t="s">
        <v>55</v>
      </c>
      <c r="I84" s="10" t="s">
        <v>55</v>
      </c>
      <c r="J84" s="10" t="s">
        <v>55</v>
      </c>
      <c r="K84" s="10" t="s">
        <v>55</v>
      </c>
      <c r="L84" s="10" t="s">
        <v>55</v>
      </c>
      <c r="M84" s="10" t="s">
        <v>55</v>
      </c>
      <c r="N84" s="10" t="s">
        <v>55</v>
      </c>
      <c r="O84" s="10">
        <v>0</v>
      </c>
      <c r="P84" s="10">
        <v>0</v>
      </c>
    </row>
    <row r="85" spans="1:16" ht="63" customHeight="1" x14ac:dyDescent="0.15">
      <c r="A85" s="7" t="s">
        <v>240</v>
      </c>
      <c r="B85" s="6" t="s">
        <v>247</v>
      </c>
      <c r="C85" s="6" t="s">
        <v>246</v>
      </c>
      <c r="D85" s="10" t="s">
        <v>55</v>
      </c>
      <c r="E85" s="10" t="s">
        <v>55</v>
      </c>
      <c r="F85" s="10" t="s">
        <v>55</v>
      </c>
      <c r="G85" s="10" t="s">
        <v>55</v>
      </c>
      <c r="H85" s="10" t="s">
        <v>55</v>
      </c>
      <c r="I85" s="10" t="s">
        <v>55</v>
      </c>
      <c r="J85" s="10" t="s">
        <v>55</v>
      </c>
      <c r="K85" s="10" t="s">
        <v>55</v>
      </c>
      <c r="L85" s="10" t="s">
        <v>55</v>
      </c>
      <c r="M85" s="10" t="s">
        <v>55</v>
      </c>
      <c r="N85" s="10" t="s">
        <v>55</v>
      </c>
      <c r="O85" s="10">
        <v>0</v>
      </c>
      <c r="P85" s="10">
        <v>0</v>
      </c>
    </row>
    <row r="86" spans="1:16" ht="50.1" customHeight="1" x14ac:dyDescent="0.15">
      <c r="A86" s="7" t="s">
        <v>242</v>
      </c>
      <c r="B86" s="6" t="s">
        <v>248</v>
      </c>
      <c r="C86" s="6" t="s">
        <v>246</v>
      </c>
      <c r="D86" s="10" t="s">
        <v>55</v>
      </c>
      <c r="E86" s="10" t="s">
        <v>55</v>
      </c>
      <c r="F86" s="10" t="s">
        <v>55</v>
      </c>
      <c r="G86" s="10" t="s">
        <v>55</v>
      </c>
      <c r="H86" s="10" t="s">
        <v>55</v>
      </c>
      <c r="I86" s="10" t="s">
        <v>55</v>
      </c>
      <c r="J86" s="10" t="s">
        <v>55</v>
      </c>
      <c r="K86" s="10" t="s">
        <v>55</v>
      </c>
      <c r="L86" s="10" t="s">
        <v>55</v>
      </c>
      <c r="M86" s="10" t="s">
        <v>55</v>
      </c>
      <c r="N86" s="10" t="s">
        <v>55</v>
      </c>
      <c r="O86" s="10">
        <v>0</v>
      </c>
      <c r="P86" s="10">
        <v>0</v>
      </c>
    </row>
    <row r="87" spans="1:16" ht="50.1" customHeight="1" x14ac:dyDescent="0.15">
      <c r="A87" s="7" t="s">
        <v>249</v>
      </c>
      <c r="B87" s="6" t="s">
        <v>250</v>
      </c>
      <c r="C87" s="6" t="s">
        <v>54</v>
      </c>
      <c r="D87" s="10" t="s">
        <v>55</v>
      </c>
      <c r="E87" s="10" t="s">
        <v>55</v>
      </c>
      <c r="F87" s="10" t="s">
        <v>55</v>
      </c>
      <c r="G87" s="10" t="s">
        <v>55</v>
      </c>
      <c r="H87" s="10" t="s">
        <v>55</v>
      </c>
      <c r="I87" s="10" t="s">
        <v>55</v>
      </c>
      <c r="J87" s="10" t="s">
        <v>55</v>
      </c>
      <c r="K87" s="10" t="s">
        <v>55</v>
      </c>
      <c r="L87" s="10" t="s">
        <v>55</v>
      </c>
      <c r="M87" s="10" t="s">
        <v>55</v>
      </c>
      <c r="N87" s="10" t="s">
        <v>55</v>
      </c>
      <c r="O87" s="10">
        <v>0</v>
      </c>
      <c r="P87" s="10">
        <v>0</v>
      </c>
    </row>
    <row r="88" spans="1:16" ht="75" customHeight="1" x14ac:dyDescent="0.15">
      <c r="A88" s="7" t="s">
        <v>251</v>
      </c>
      <c r="B88" s="6" t="s">
        <v>252</v>
      </c>
      <c r="C88" s="6" t="s">
        <v>253</v>
      </c>
      <c r="D88" s="10" t="s">
        <v>55</v>
      </c>
      <c r="E88" s="10" t="s">
        <v>55</v>
      </c>
      <c r="F88" s="10" t="s">
        <v>55</v>
      </c>
      <c r="G88" s="10" t="s">
        <v>55</v>
      </c>
      <c r="H88" s="10" t="s">
        <v>55</v>
      </c>
      <c r="I88" s="10" t="s">
        <v>55</v>
      </c>
      <c r="J88" s="10" t="s">
        <v>55</v>
      </c>
      <c r="K88" s="10" t="s">
        <v>55</v>
      </c>
      <c r="L88" s="10" t="s">
        <v>55</v>
      </c>
      <c r="M88" s="10" t="s">
        <v>55</v>
      </c>
      <c r="N88" s="10" t="s">
        <v>55</v>
      </c>
      <c r="O88" s="10">
        <v>0</v>
      </c>
      <c r="P88" s="10">
        <v>0</v>
      </c>
    </row>
    <row r="89" spans="1:16" ht="24.95" customHeight="1" x14ac:dyDescent="0.15">
      <c r="A89" s="7" t="s">
        <v>255</v>
      </c>
      <c r="B89" s="6" t="s">
        <v>256</v>
      </c>
      <c r="C89" s="6" t="s">
        <v>54</v>
      </c>
      <c r="D89" s="10">
        <v>116452528.34</v>
      </c>
      <c r="E89" s="10">
        <v>48379181.560000002</v>
      </c>
      <c r="F89" s="10" t="s">
        <v>55</v>
      </c>
      <c r="G89" s="10">
        <v>46472489.030000001</v>
      </c>
      <c r="H89" s="10" t="s">
        <v>55</v>
      </c>
      <c r="I89" s="10" t="s">
        <v>55</v>
      </c>
      <c r="J89" s="10" t="s">
        <v>55</v>
      </c>
      <c r="K89" s="10" t="s">
        <v>55</v>
      </c>
      <c r="L89" s="10">
        <v>21600857.75</v>
      </c>
      <c r="M89" s="10" t="s">
        <v>55</v>
      </c>
      <c r="N89" s="10" t="s">
        <v>55</v>
      </c>
      <c r="O89" s="10">
        <v>58756322.829999998</v>
      </c>
      <c r="P89" s="10">
        <v>58756322.829999998</v>
      </c>
    </row>
    <row r="90" spans="1:16" ht="50.1" customHeight="1" x14ac:dyDescent="0.15">
      <c r="A90" s="7" t="s">
        <v>257</v>
      </c>
      <c r="B90" s="6" t="s">
        <v>258</v>
      </c>
      <c r="C90" s="6" t="s">
        <v>225</v>
      </c>
      <c r="D90" s="10" t="s">
        <v>55</v>
      </c>
      <c r="E90" s="10" t="s">
        <v>55</v>
      </c>
      <c r="F90" s="10" t="s">
        <v>55</v>
      </c>
      <c r="G90" s="10" t="s">
        <v>55</v>
      </c>
      <c r="H90" s="10" t="s">
        <v>55</v>
      </c>
      <c r="I90" s="10" t="s">
        <v>55</v>
      </c>
      <c r="J90" s="10" t="s">
        <v>55</v>
      </c>
      <c r="K90" s="10" t="s">
        <v>55</v>
      </c>
      <c r="L90" s="10" t="s">
        <v>55</v>
      </c>
      <c r="M90" s="10" t="s">
        <v>55</v>
      </c>
      <c r="N90" s="10" t="s">
        <v>55</v>
      </c>
      <c r="O90" s="10">
        <v>0</v>
      </c>
      <c r="P90" s="10">
        <v>0</v>
      </c>
    </row>
    <row r="91" spans="1:16" ht="50.1" customHeight="1" x14ac:dyDescent="0.15">
      <c r="A91" s="7" t="s">
        <v>259</v>
      </c>
      <c r="B91" s="6" t="s">
        <v>260</v>
      </c>
      <c r="C91" s="6" t="s">
        <v>261</v>
      </c>
      <c r="D91" s="10">
        <v>0</v>
      </c>
      <c r="E91" s="10" t="s">
        <v>55</v>
      </c>
      <c r="F91" s="10" t="s">
        <v>55</v>
      </c>
      <c r="G91" s="10" t="s">
        <v>55</v>
      </c>
      <c r="H91" s="10" t="s">
        <v>55</v>
      </c>
      <c r="I91" s="10" t="s">
        <v>55</v>
      </c>
      <c r="J91" s="10" t="s">
        <v>55</v>
      </c>
      <c r="K91" s="10" t="s">
        <v>55</v>
      </c>
      <c r="L91" s="10">
        <v>0</v>
      </c>
      <c r="M91" s="10" t="s">
        <v>55</v>
      </c>
      <c r="N91" s="10" t="s">
        <v>55</v>
      </c>
      <c r="O91" s="10">
        <v>0</v>
      </c>
      <c r="P91" s="10">
        <v>0</v>
      </c>
    </row>
    <row r="92" spans="1:16" ht="50.1" customHeight="1" x14ac:dyDescent="0.15">
      <c r="A92" s="7" t="s">
        <v>259</v>
      </c>
      <c r="B92" s="6" t="s">
        <v>262</v>
      </c>
      <c r="C92" s="6" t="s">
        <v>261</v>
      </c>
      <c r="D92" s="10">
        <v>0</v>
      </c>
      <c r="E92" s="10" t="s">
        <v>55</v>
      </c>
      <c r="F92" s="10" t="s">
        <v>55</v>
      </c>
      <c r="G92" s="10" t="s">
        <v>55</v>
      </c>
      <c r="H92" s="10" t="s">
        <v>55</v>
      </c>
      <c r="I92" s="10" t="s">
        <v>55</v>
      </c>
      <c r="J92" s="10" t="s">
        <v>55</v>
      </c>
      <c r="K92" s="10" t="s">
        <v>55</v>
      </c>
      <c r="L92" s="10">
        <v>0</v>
      </c>
      <c r="M92" s="10" t="s">
        <v>55</v>
      </c>
      <c r="N92" s="10" t="s">
        <v>55</v>
      </c>
      <c r="O92" s="10">
        <v>0</v>
      </c>
      <c r="P92" s="10">
        <v>0</v>
      </c>
    </row>
    <row r="93" spans="1:16" ht="50.1" customHeight="1" x14ac:dyDescent="0.15">
      <c r="A93" s="7" t="s">
        <v>259</v>
      </c>
      <c r="B93" s="6" t="s">
        <v>263</v>
      </c>
      <c r="C93" s="6" t="s">
        <v>261</v>
      </c>
      <c r="D93" s="10" t="s">
        <v>55</v>
      </c>
      <c r="E93" s="10" t="s">
        <v>55</v>
      </c>
      <c r="F93" s="10" t="s">
        <v>55</v>
      </c>
      <c r="G93" s="10" t="s">
        <v>55</v>
      </c>
      <c r="H93" s="10" t="s">
        <v>55</v>
      </c>
      <c r="I93" s="10" t="s">
        <v>55</v>
      </c>
      <c r="J93" s="10" t="s">
        <v>55</v>
      </c>
      <c r="K93" s="10" t="s">
        <v>55</v>
      </c>
      <c r="L93" s="10" t="s">
        <v>55</v>
      </c>
      <c r="M93" s="10" t="s">
        <v>55</v>
      </c>
      <c r="N93" s="10" t="s">
        <v>55</v>
      </c>
      <c r="O93" s="10">
        <v>0</v>
      </c>
      <c r="P93" s="10">
        <v>0</v>
      </c>
    </row>
    <row r="94" spans="1:16" ht="50.1" customHeight="1" x14ac:dyDescent="0.15">
      <c r="A94" s="7" t="s">
        <v>259</v>
      </c>
      <c r="B94" s="6" t="s">
        <v>265</v>
      </c>
      <c r="C94" s="6" t="s">
        <v>261</v>
      </c>
      <c r="D94" s="10">
        <v>0</v>
      </c>
      <c r="E94" s="10" t="s">
        <v>55</v>
      </c>
      <c r="F94" s="10" t="s">
        <v>55</v>
      </c>
      <c r="G94" s="10" t="s">
        <v>55</v>
      </c>
      <c r="H94" s="10" t="s">
        <v>55</v>
      </c>
      <c r="I94" s="10" t="s">
        <v>55</v>
      </c>
      <c r="J94" s="10" t="s">
        <v>55</v>
      </c>
      <c r="K94" s="10" t="s">
        <v>55</v>
      </c>
      <c r="L94" s="10">
        <v>0</v>
      </c>
      <c r="M94" s="10" t="s">
        <v>55</v>
      </c>
      <c r="N94" s="10" t="s">
        <v>55</v>
      </c>
      <c r="O94" s="10">
        <v>0</v>
      </c>
      <c r="P94" s="10">
        <v>0</v>
      </c>
    </row>
    <row r="95" spans="1:16" ht="24.95" customHeight="1" x14ac:dyDescent="0.15">
      <c r="A95" s="7" t="s">
        <v>266</v>
      </c>
      <c r="B95" s="6" t="s">
        <v>267</v>
      </c>
      <c r="C95" s="6" t="s">
        <v>261</v>
      </c>
      <c r="D95" s="10" t="s">
        <v>55</v>
      </c>
      <c r="E95" s="10" t="s">
        <v>55</v>
      </c>
      <c r="F95" s="10" t="s">
        <v>55</v>
      </c>
      <c r="G95" s="10" t="s">
        <v>55</v>
      </c>
      <c r="H95" s="10" t="s">
        <v>55</v>
      </c>
      <c r="I95" s="10" t="s">
        <v>55</v>
      </c>
      <c r="J95" s="10" t="s">
        <v>55</v>
      </c>
      <c r="K95" s="10" t="s">
        <v>55</v>
      </c>
      <c r="L95" s="10" t="s">
        <v>55</v>
      </c>
      <c r="M95" s="10" t="s">
        <v>55</v>
      </c>
      <c r="N95" s="10" t="s">
        <v>55</v>
      </c>
      <c r="O95" s="10">
        <v>0</v>
      </c>
      <c r="P95" s="10">
        <v>0</v>
      </c>
    </row>
    <row r="96" spans="1:16" ht="24.95" customHeight="1" x14ac:dyDescent="0.15">
      <c r="A96" s="7" t="s">
        <v>269</v>
      </c>
      <c r="B96" s="6" t="s">
        <v>270</v>
      </c>
      <c r="C96" s="6" t="s">
        <v>261</v>
      </c>
      <c r="D96" s="10" t="s">
        <v>55</v>
      </c>
      <c r="E96" s="10" t="s">
        <v>55</v>
      </c>
      <c r="F96" s="10" t="s">
        <v>55</v>
      </c>
      <c r="G96" s="10" t="s">
        <v>55</v>
      </c>
      <c r="H96" s="10" t="s">
        <v>55</v>
      </c>
      <c r="I96" s="10" t="s">
        <v>55</v>
      </c>
      <c r="J96" s="10" t="s">
        <v>55</v>
      </c>
      <c r="K96" s="10" t="s">
        <v>55</v>
      </c>
      <c r="L96" s="10" t="s">
        <v>55</v>
      </c>
      <c r="M96" s="10" t="s">
        <v>55</v>
      </c>
      <c r="N96" s="10" t="s">
        <v>55</v>
      </c>
      <c r="O96" s="10">
        <v>0</v>
      </c>
      <c r="P96" s="10">
        <v>0</v>
      </c>
    </row>
    <row r="97" spans="1:16" ht="24.95" customHeight="1" x14ac:dyDescent="0.15">
      <c r="A97" s="7" t="s">
        <v>272</v>
      </c>
      <c r="B97" s="6" t="s">
        <v>273</v>
      </c>
      <c r="C97" s="6" t="s">
        <v>274</v>
      </c>
      <c r="D97" s="10">
        <v>108945603.98</v>
      </c>
      <c r="E97" s="10">
        <v>43830185.399999999</v>
      </c>
      <c r="F97" s="10" t="s">
        <v>55</v>
      </c>
      <c r="G97" s="10">
        <v>46472489.030000001</v>
      </c>
      <c r="H97" s="10" t="s">
        <v>55</v>
      </c>
      <c r="I97" s="10" t="s">
        <v>55</v>
      </c>
      <c r="J97" s="10" t="s">
        <v>55</v>
      </c>
      <c r="K97" s="10" t="s">
        <v>55</v>
      </c>
      <c r="L97" s="10">
        <v>18642929.550000001</v>
      </c>
      <c r="M97" s="10" t="s">
        <v>55</v>
      </c>
      <c r="N97" s="10" t="s">
        <v>55</v>
      </c>
      <c r="O97" s="10">
        <v>51249398.469999999</v>
      </c>
      <c r="P97" s="10">
        <v>51249398.469999999</v>
      </c>
    </row>
    <row r="98" spans="1:16" ht="38.1" customHeight="1" x14ac:dyDescent="0.15">
      <c r="A98" s="7" t="s">
        <v>275</v>
      </c>
      <c r="B98" s="6" t="s">
        <v>276</v>
      </c>
      <c r="C98" s="6" t="s">
        <v>274</v>
      </c>
      <c r="D98" s="10">
        <v>46062368.100000001</v>
      </c>
      <c r="E98" s="10">
        <v>27443605.690000001</v>
      </c>
      <c r="F98" s="10" t="s">
        <v>55</v>
      </c>
      <c r="G98" s="10">
        <v>7525000</v>
      </c>
      <c r="H98" s="10" t="s">
        <v>55</v>
      </c>
      <c r="I98" s="10" t="s">
        <v>55</v>
      </c>
      <c r="J98" s="10" t="s">
        <v>55</v>
      </c>
      <c r="K98" s="10" t="s">
        <v>55</v>
      </c>
      <c r="L98" s="10">
        <v>11093762.41</v>
      </c>
      <c r="M98" s="10" t="s">
        <v>55</v>
      </c>
      <c r="N98" s="10" t="s">
        <v>55</v>
      </c>
      <c r="O98" s="10">
        <v>35575645.600000001</v>
      </c>
      <c r="P98" s="10">
        <v>35575645.600000001</v>
      </c>
    </row>
    <row r="99" spans="1:16" ht="38.1" customHeight="1" x14ac:dyDescent="0.15">
      <c r="A99" s="7" t="s">
        <v>277</v>
      </c>
      <c r="B99" s="6" t="s">
        <v>278</v>
      </c>
      <c r="C99" s="6" t="s">
        <v>274</v>
      </c>
      <c r="D99" s="10">
        <v>502414.94</v>
      </c>
      <c r="E99" s="10">
        <v>376214.94</v>
      </c>
      <c r="F99" s="10" t="s">
        <v>55</v>
      </c>
      <c r="G99" s="10" t="s">
        <v>55</v>
      </c>
      <c r="H99" s="10" t="s">
        <v>55</v>
      </c>
      <c r="I99" s="10" t="s">
        <v>55</v>
      </c>
      <c r="J99" s="10" t="s">
        <v>55</v>
      </c>
      <c r="K99" s="10" t="s">
        <v>55</v>
      </c>
      <c r="L99" s="10">
        <v>126200</v>
      </c>
      <c r="M99" s="10" t="s">
        <v>55</v>
      </c>
      <c r="N99" s="10" t="s">
        <v>55</v>
      </c>
      <c r="O99" s="10">
        <v>502414.94</v>
      </c>
      <c r="P99" s="10">
        <v>502414.94</v>
      </c>
    </row>
    <row r="100" spans="1:16" ht="24.95" customHeight="1" x14ac:dyDescent="0.15">
      <c r="A100" s="7" t="s">
        <v>148</v>
      </c>
      <c r="B100" s="6" t="s">
        <v>280</v>
      </c>
      <c r="C100" s="6" t="s">
        <v>274</v>
      </c>
      <c r="D100" s="10" t="s">
        <v>55</v>
      </c>
      <c r="E100" s="10" t="s">
        <v>55</v>
      </c>
      <c r="F100" s="10" t="s">
        <v>55</v>
      </c>
      <c r="G100" s="10" t="s">
        <v>55</v>
      </c>
      <c r="H100" s="10" t="s">
        <v>55</v>
      </c>
      <c r="I100" s="10" t="s">
        <v>55</v>
      </c>
      <c r="J100" s="10" t="s">
        <v>55</v>
      </c>
      <c r="K100" s="10" t="s">
        <v>55</v>
      </c>
      <c r="L100" s="10" t="s">
        <v>55</v>
      </c>
      <c r="M100" s="10" t="s">
        <v>55</v>
      </c>
      <c r="N100" s="10" t="s">
        <v>55</v>
      </c>
      <c r="O100" s="10">
        <v>0</v>
      </c>
      <c r="P100" s="10">
        <v>0</v>
      </c>
    </row>
    <row r="101" spans="1:16" ht="50.1" customHeight="1" x14ac:dyDescent="0.15">
      <c r="A101" s="7" t="s">
        <v>281</v>
      </c>
      <c r="B101" s="6" t="s">
        <v>282</v>
      </c>
      <c r="C101" s="6" t="s">
        <v>274</v>
      </c>
      <c r="D101" s="10">
        <v>2663160.7200000002</v>
      </c>
      <c r="E101" s="10">
        <v>1786471.06</v>
      </c>
      <c r="F101" s="10" t="s">
        <v>55</v>
      </c>
      <c r="G101" s="10" t="s">
        <v>55</v>
      </c>
      <c r="H101" s="10" t="s">
        <v>55</v>
      </c>
      <c r="I101" s="10" t="s">
        <v>55</v>
      </c>
      <c r="J101" s="10" t="s">
        <v>55</v>
      </c>
      <c r="K101" s="10" t="s">
        <v>55</v>
      </c>
      <c r="L101" s="10">
        <v>876689.66</v>
      </c>
      <c r="M101" s="10" t="s">
        <v>55</v>
      </c>
      <c r="N101" s="10" t="s">
        <v>55</v>
      </c>
      <c r="O101" s="10">
        <v>2913160.72</v>
      </c>
      <c r="P101" s="10">
        <v>2913160.72</v>
      </c>
    </row>
    <row r="102" spans="1:16" ht="24.95" customHeight="1" x14ac:dyDescent="0.15">
      <c r="A102" s="7" t="s">
        <v>284</v>
      </c>
      <c r="B102" s="6" t="s">
        <v>285</v>
      </c>
      <c r="C102" s="6" t="s">
        <v>274</v>
      </c>
      <c r="D102" s="10" t="s">
        <v>55</v>
      </c>
      <c r="E102" s="10" t="s">
        <v>55</v>
      </c>
      <c r="F102" s="10" t="s">
        <v>55</v>
      </c>
      <c r="G102" s="10" t="s">
        <v>55</v>
      </c>
      <c r="H102" s="10" t="s">
        <v>55</v>
      </c>
      <c r="I102" s="10" t="s">
        <v>55</v>
      </c>
      <c r="J102" s="10" t="s">
        <v>55</v>
      </c>
      <c r="K102" s="10" t="s">
        <v>55</v>
      </c>
      <c r="L102" s="10" t="s">
        <v>55</v>
      </c>
      <c r="M102" s="10" t="s">
        <v>55</v>
      </c>
      <c r="N102" s="10" t="s">
        <v>55</v>
      </c>
      <c r="O102" s="10">
        <v>0</v>
      </c>
      <c r="P102" s="10">
        <v>0</v>
      </c>
    </row>
    <row r="103" spans="1:16" ht="24.95" customHeight="1" x14ac:dyDescent="0.15">
      <c r="A103" s="7" t="s">
        <v>287</v>
      </c>
      <c r="B103" s="6" t="s">
        <v>288</v>
      </c>
      <c r="C103" s="6" t="s">
        <v>274</v>
      </c>
      <c r="D103" s="10">
        <v>19243578.09</v>
      </c>
      <c r="E103" s="10">
        <v>15663239.689999999</v>
      </c>
      <c r="F103" s="10" t="s">
        <v>55</v>
      </c>
      <c r="G103" s="10" t="s">
        <v>55</v>
      </c>
      <c r="H103" s="10" t="s">
        <v>55</v>
      </c>
      <c r="I103" s="10" t="s">
        <v>55</v>
      </c>
      <c r="J103" s="10" t="s">
        <v>55</v>
      </c>
      <c r="K103" s="10" t="s">
        <v>55</v>
      </c>
      <c r="L103" s="10">
        <v>3580338.4</v>
      </c>
      <c r="M103" s="10" t="s">
        <v>55</v>
      </c>
      <c r="N103" s="10" t="s">
        <v>55</v>
      </c>
      <c r="O103" s="10">
        <v>18171855.59</v>
      </c>
      <c r="P103" s="10">
        <v>18171855.59</v>
      </c>
    </row>
    <row r="104" spans="1:16" ht="24.95" customHeight="1" x14ac:dyDescent="0.15">
      <c r="A104" s="7" t="s">
        <v>289</v>
      </c>
      <c r="B104" s="6" t="s">
        <v>290</v>
      </c>
      <c r="C104" s="6" t="s">
        <v>274</v>
      </c>
      <c r="D104" s="10">
        <v>23521692</v>
      </c>
      <c r="E104" s="10">
        <v>9537680</v>
      </c>
      <c r="F104" s="10" t="s">
        <v>55</v>
      </c>
      <c r="G104" s="10">
        <v>7525000</v>
      </c>
      <c r="H104" s="10" t="s">
        <v>55</v>
      </c>
      <c r="I104" s="10" t="s">
        <v>55</v>
      </c>
      <c r="J104" s="10" t="s">
        <v>55</v>
      </c>
      <c r="K104" s="10" t="s">
        <v>55</v>
      </c>
      <c r="L104" s="10">
        <v>6459012</v>
      </c>
      <c r="M104" s="10" t="s">
        <v>55</v>
      </c>
      <c r="N104" s="10" t="s">
        <v>55</v>
      </c>
      <c r="O104" s="10">
        <v>13856692</v>
      </c>
      <c r="P104" s="10">
        <v>13856692</v>
      </c>
    </row>
    <row r="105" spans="1:16" ht="24.95" customHeight="1" x14ac:dyDescent="0.15">
      <c r="A105" s="7" t="s">
        <v>291</v>
      </c>
      <c r="B105" s="6" t="s">
        <v>292</v>
      </c>
      <c r="C105" s="6" t="s">
        <v>274</v>
      </c>
      <c r="D105" s="10">
        <v>131522.35</v>
      </c>
      <c r="E105" s="10">
        <v>80000</v>
      </c>
      <c r="F105" s="10" t="s">
        <v>55</v>
      </c>
      <c r="G105" s="10" t="s">
        <v>55</v>
      </c>
      <c r="H105" s="10" t="s">
        <v>55</v>
      </c>
      <c r="I105" s="10" t="s">
        <v>55</v>
      </c>
      <c r="J105" s="10" t="s">
        <v>55</v>
      </c>
      <c r="K105" s="10" t="s">
        <v>55</v>
      </c>
      <c r="L105" s="10">
        <v>51522.35</v>
      </c>
      <c r="M105" s="10" t="s">
        <v>55</v>
      </c>
      <c r="N105" s="10" t="s">
        <v>55</v>
      </c>
      <c r="O105" s="10">
        <v>131522.35</v>
      </c>
      <c r="P105" s="10">
        <v>131522.35</v>
      </c>
    </row>
    <row r="106" spans="1:16" ht="38.1" customHeight="1" x14ac:dyDescent="0.15">
      <c r="A106" s="7" t="s">
        <v>294</v>
      </c>
      <c r="B106" s="6" t="s">
        <v>295</v>
      </c>
      <c r="C106" s="6" t="s">
        <v>274</v>
      </c>
      <c r="D106" s="10">
        <v>62883235.880000003</v>
      </c>
      <c r="E106" s="10">
        <v>16386579.710000001</v>
      </c>
      <c r="F106" s="10" t="s">
        <v>55</v>
      </c>
      <c r="G106" s="10">
        <v>38947489.030000001</v>
      </c>
      <c r="H106" s="10" t="s">
        <v>55</v>
      </c>
      <c r="I106" s="10" t="s">
        <v>55</v>
      </c>
      <c r="J106" s="10" t="s">
        <v>55</v>
      </c>
      <c r="K106" s="10" t="s">
        <v>55</v>
      </c>
      <c r="L106" s="10">
        <v>7549167.1399999997</v>
      </c>
      <c r="M106" s="10" t="s">
        <v>55</v>
      </c>
      <c r="N106" s="10" t="s">
        <v>55</v>
      </c>
      <c r="O106" s="10">
        <v>15673752.869999999</v>
      </c>
      <c r="P106" s="10">
        <v>15673752.869999999</v>
      </c>
    </row>
    <row r="107" spans="1:16" ht="38.1" customHeight="1" x14ac:dyDescent="0.15">
      <c r="A107" s="7" t="s">
        <v>296</v>
      </c>
      <c r="B107" s="6" t="s">
        <v>297</v>
      </c>
      <c r="C107" s="6" t="s">
        <v>274</v>
      </c>
      <c r="D107" s="10">
        <v>42373030.829999998</v>
      </c>
      <c r="E107" s="10">
        <v>2888155.33</v>
      </c>
      <c r="F107" s="10" t="s">
        <v>55</v>
      </c>
      <c r="G107" s="10">
        <v>35023198</v>
      </c>
      <c r="H107" s="10" t="s">
        <v>55</v>
      </c>
      <c r="I107" s="10" t="s">
        <v>55</v>
      </c>
      <c r="J107" s="10" t="s">
        <v>55</v>
      </c>
      <c r="K107" s="10" t="s">
        <v>55</v>
      </c>
      <c r="L107" s="10">
        <v>4461677.5</v>
      </c>
      <c r="M107" s="10" t="s">
        <v>55</v>
      </c>
      <c r="N107" s="10" t="s">
        <v>55</v>
      </c>
      <c r="O107" s="10">
        <v>10128595.73</v>
      </c>
      <c r="P107" s="10">
        <v>10128595.73</v>
      </c>
    </row>
    <row r="108" spans="1:16" ht="24.95" customHeight="1" x14ac:dyDescent="0.15">
      <c r="A108" s="7" t="s">
        <v>299</v>
      </c>
      <c r="B108" s="6" t="s">
        <v>300</v>
      </c>
      <c r="C108" s="6" t="s">
        <v>274</v>
      </c>
      <c r="D108" s="10" t="s">
        <v>55</v>
      </c>
      <c r="E108" s="10" t="s">
        <v>55</v>
      </c>
      <c r="F108" s="10" t="s">
        <v>55</v>
      </c>
      <c r="G108" s="10" t="s">
        <v>55</v>
      </c>
      <c r="H108" s="10" t="s">
        <v>55</v>
      </c>
      <c r="I108" s="10" t="s">
        <v>55</v>
      </c>
      <c r="J108" s="10" t="s">
        <v>55</v>
      </c>
      <c r="K108" s="10" t="s">
        <v>55</v>
      </c>
      <c r="L108" s="10" t="s">
        <v>55</v>
      </c>
      <c r="M108" s="10" t="s">
        <v>55</v>
      </c>
      <c r="N108" s="10" t="s">
        <v>55</v>
      </c>
      <c r="O108" s="10">
        <v>0</v>
      </c>
      <c r="P108" s="10">
        <v>0</v>
      </c>
    </row>
    <row r="109" spans="1:16" ht="24.95" customHeight="1" x14ac:dyDescent="0.15">
      <c r="A109" s="7" t="s">
        <v>301</v>
      </c>
      <c r="B109" s="6" t="s">
        <v>302</v>
      </c>
      <c r="C109" s="6" t="s">
        <v>274</v>
      </c>
      <c r="D109" s="10" t="s">
        <v>55</v>
      </c>
      <c r="E109" s="10" t="s">
        <v>55</v>
      </c>
      <c r="F109" s="10" t="s">
        <v>55</v>
      </c>
      <c r="G109" s="10" t="s">
        <v>55</v>
      </c>
      <c r="H109" s="10" t="s">
        <v>55</v>
      </c>
      <c r="I109" s="10" t="s">
        <v>55</v>
      </c>
      <c r="J109" s="10" t="s">
        <v>55</v>
      </c>
      <c r="K109" s="10" t="s">
        <v>55</v>
      </c>
      <c r="L109" s="10" t="s">
        <v>55</v>
      </c>
      <c r="M109" s="10" t="s">
        <v>55</v>
      </c>
      <c r="N109" s="10" t="s">
        <v>55</v>
      </c>
      <c r="O109" s="10">
        <v>0</v>
      </c>
      <c r="P109" s="10">
        <v>0</v>
      </c>
    </row>
    <row r="110" spans="1:16" ht="50.1" customHeight="1" x14ac:dyDescent="0.15">
      <c r="A110" s="7" t="s">
        <v>304</v>
      </c>
      <c r="B110" s="6" t="s">
        <v>305</v>
      </c>
      <c r="C110" s="6" t="s">
        <v>274</v>
      </c>
      <c r="D110" s="10">
        <v>45000</v>
      </c>
      <c r="E110" s="10">
        <v>30000</v>
      </c>
      <c r="F110" s="10" t="s">
        <v>55</v>
      </c>
      <c r="G110" s="10" t="s">
        <v>55</v>
      </c>
      <c r="H110" s="10" t="s">
        <v>55</v>
      </c>
      <c r="I110" s="10" t="s">
        <v>55</v>
      </c>
      <c r="J110" s="10" t="s">
        <v>55</v>
      </c>
      <c r="K110" s="10" t="s">
        <v>55</v>
      </c>
      <c r="L110" s="10">
        <v>15000</v>
      </c>
      <c r="M110" s="10" t="s">
        <v>55</v>
      </c>
      <c r="N110" s="10" t="s">
        <v>55</v>
      </c>
      <c r="O110" s="10">
        <v>45000</v>
      </c>
      <c r="P110" s="10">
        <v>45000</v>
      </c>
    </row>
    <row r="111" spans="1:16" ht="24.95" customHeight="1" x14ac:dyDescent="0.15">
      <c r="A111" s="7" t="s">
        <v>307</v>
      </c>
      <c r="B111" s="6" t="s">
        <v>308</v>
      </c>
      <c r="C111" s="6" t="s">
        <v>274</v>
      </c>
      <c r="D111" s="10" t="s">
        <v>55</v>
      </c>
      <c r="E111" s="10" t="s">
        <v>55</v>
      </c>
      <c r="F111" s="10" t="s">
        <v>55</v>
      </c>
      <c r="G111" s="10" t="s">
        <v>55</v>
      </c>
      <c r="H111" s="10" t="s">
        <v>55</v>
      </c>
      <c r="I111" s="10" t="s">
        <v>55</v>
      </c>
      <c r="J111" s="10" t="s">
        <v>55</v>
      </c>
      <c r="K111" s="10" t="s">
        <v>55</v>
      </c>
      <c r="L111" s="10" t="s">
        <v>55</v>
      </c>
      <c r="M111" s="10" t="s">
        <v>55</v>
      </c>
      <c r="N111" s="10" t="s">
        <v>55</v>
      </c>
      <c r="O111" s="10">
        <v>0</v>
      </c>
      <c r="P111" s="10">
        <v>0</v>
      </c>
    </row>
    <row r="112" spans="1:16" ht="24.95" customHeight="1" x14ac:dyDescent="0.15">
      <c r="A112" s="7" t="s">
        <v>310</v>
      </c>
      <c r="B112" s="6" t="s">
        <v>311</v>
      </c>
      <c r="C112" s="6" t="s">
        <v>274</v>
      </c>
      <c r="D112" s="10">
        <v>1369275</v>
      </c>
      <c r="E112" s="10">
        <v>600000</v>
      </c>
      <c r="F112" s="10" t="s">
        <v>55</v>
      </c>
      <c r="G112" s="10" t="s">
        <v>55</v>
      </c>
      <c r="H112" s="10" t="s">
        <v>55</v>
      </c>
      <c r="I112" s="10" t="s">
        <v>55</v>
      </c>
      <c r="J112" s="10" t="s">
        <v>55</v>
      </c>
      <c r="K112" s="10" t="s">
        <v>55</v>
      </c>
      <c r="L112" s="10">
        <v>769275</v>
      </c>
      <c r="M112" s="10" t="s">
        <v>55</v>
      </c>
      <c r="N112" s="10" t="s">
        <v>55</v>
      </c>
      <c r="O112" s="10">
        <v>1069275</v>
      </c>
      <c r="P112" s="10">
        <v>1069275</v>
      </c>
    </row>
    <row r="113" spans="1:16" ht="24.95" customHeight="1" x14ac:dyDescent="0.15">
      <c r="A113" s="7" t="s">
        <v>313</v>
      </c>
      <c r="B113" s="6" t="s">
        <v>314</v>
      </c>
      <c r="C113" s="6" t="s">
        <v>274</v>
      </c>
      <c r="D113" s="10">
        <v>1646118.09</v>
      </c>
      <c r="E113" s="10">
        <v>950000</v>
      </c>
      <c r="F113" s="10" t="s">
        <v>55</v>
      </c>
      <c r="G113" s="10" t="s">
        <v>55</v>
      </c>
      <c r="H113" s="10" t="s">
        <v>55</v>
      </c>
      <c r="I113" s="10" t="s">
        <v>55</v>
      </c>
      <c r="J113" s="10" t="s">
        <v>55</v>
      </c>
      <c r="K113" s="10" t="s">
        <v>55</v>
      </c>
      <c r="L113" s="10">
        <v>696118.09</v>
      </c>
      <c r="M113" s="10" t="s">
        <v>55</v>
      </c>
      <c r="N113" s="10" t="s">
        <v>55</v>
      </c>
      <c r="O113" s="10">
        <v>1105000</v>
      </c>
      <c r="P113" s="10">
        <v>1105000</v>
      </c>
    </row>
    <row r="114" spans="1:16" ht="24.95" customHeight="1" x14ac:dyDescent="0.15">
      <c r="A114" s="7" t="s">
        <v>315</v>
      </c>
      <c r="B114" s="6" t="s">
        <v>316</v>
      </c>
      <c r="C114" s="6" t="s">
        <v>274</v>
      </c>
      <c r="D114" s="10">
        <v>4830415</v>
      </c>
      <c r="E114" s="10">
        <v>800000</v>
      </c>
      <c r="F114" s="10" t="s">
        <v>55</v>
      </c>
      <c r="G114" s="10">
        <v>3580415</v>
      </c>
      <c r="H114" s="10" t="s">
        <v>55</v>
      </c>
      <c r="I114" s="10" t="s">
        <v>55</v>
      </c>
      <c r="J114" s="10" t="s">
        <v>55</v>
      </c>
      <c r="K114" s="10" t="s">
        <v>55</v>
      </c>
      <c r="L114" s="10">
        <v>450000</v>
      </c>
      <c r="M114" s="10" t="s">
        <v>55</v>
      </c>
      <c r="N114" s="10" t="s">
        <v>55</v>
      </c>
      <c r="O114" s="10">
        <v>550000</v>
      </c>
      <c r="P114" s="10">
        <v>550000</v>
      </c>
    </row>
    <row r="115" spans="1:16" ht="24.95" customHeight="1" x14ac:dyDescent="0.15">
      <c r="A115" s="7" t="s">
        <v>318</v>
      </c>
      <c r="B115" s="6" t="s">
        <v>319</v>
      </c>
      <c r="C115" s="6" t="s">
        <v>274</v>
      </c>
      <c r="D115" s="10">
        <v>4641556.5599999996</v>
      </c>
      <c r="E115" s="10">
        <v>3166083.98</v>
      </c>
      <c r="F115" s="10" t="s">
        <v>55</v>
      </c>
      <c r="G115" s="10">
        <v>343876.03</v>
      </c>
      <c r="H115" s="10" t="s">
        <v>55</v>
      </c>
      <c r="I115" s="10" t="s">
        <v>55</v>
      </c>
      <c r="J115" s="10" t="s">
        <v>55</v>
      </c>
      <c r="K115" s="10" t="s">
        <v>55</v>
      </c>
      <c r="L115" s="10">
        <v>1131596.55</v>
      </c>
      <c r="M115" s="10" t="s">
        <v>55</v>
      </c>
      <c r="N115" s="10" t="s">
        <v>55</v>
      </c>
      <c r="O115" s="10">
        <v>2650382.14</v>
      </c>
      <c r="P115" s="10">
        <v>2650382.14</v>
      </c>
    </row>
    <row r="116" spans="1:16" ht="50.1" customHeight="1" x14ac:dyDescent="0.15">
      <c r="A116" s="7" t="s">
        <v>321</v>
      </c>
      <c r="B116" s="6" t="s">
        <v>322</v>
      </c>
      <c r="C116" s="6" t="s">
        <v>274</v>
      </c>
      <c r="D116" s="10">
        <v>7716440.4000000004</v>
      </c>
      <c r="E116" s="10">
        <v>7716440.4000000004</v>
      </c>
      <c r="F116" s="10" t="s">
        <v>55</v>
      </c>
      <c r="G116" s="10" t="s">
        <v>55</v>
      </c>
      <c r="H116" s="10" t="s">
        <v>55</v>
      </c>
      <c r="I116" s="10" t="s">
        <v>55</v>
      </c>
      <c r="J116" s="10" t="s">
        <v>55</v>
      </c>
      <c r="K116" s="10" t="s">
        <v>55</v>
      </c>
      <c r="L116" s="10" t="s">
        <v>55</v>
      </c>
      <c r="M116" s="10" t="s">
        <v>55</v>
      </c>
      <c r="N116" s="10" t="s">
        <v>55</v>
      </c>
      <c r="O116" s="10">
        <v>0</v>
      </c>
      <c r="P116" s="10">
        <v>0</v>
      </c>
    </row>
    <row r="117" spans="1:16" ht="63" customHeight="1" x14ac:dyDescent="0.15">
      <c r="A117" s="7" t="s">
        <v>323</v>
      </c>
      <c r="B117" s="6" t="s">
        <v>324</v>
      </c>
      <c r="C117" s="6" t="s">
        <v>274</v>
      </c>
      <c r="D117" s="10">
        <v>261400</v>
      </c>
      <c r="E117" s="10">
        <v>235900</v>
      </c>
      <c r="F117" s="10" t="s">
        <v>55</v>
      </c>
      <c r="G117" s="10" t="s">
        <v>55</v>
      </c>
      <c r="H117" s="10" t="s">
        <v>55</v>
      </c>
      <c r="I117" s="10" t="s">
        <v>55</v>
      </c>
      <c r="J117" s="10" t="s">
        <v>55</v>
      </c>
      <c r="K117" s="10" t="s">
        <v>55</v>
      </c>
      <c r="L117" s="10">
        <v>25500</v>
      </c>
      <c r="M117" s="10" t="s">
        <v>55</v>
      </c>
      <c r="N117" s="10" t="s">
        <v>55</v>
      </c>
      <c r="O117" s="10">
        <v>125500</v>
      </c>
      <c r="P117" s="10">
        <v>125500</v>
      </c>
    </row>
    <row r="118" spans="1:16" ht="75" customHeight="1" x14ac:dyDescent="0.15">
      <c r="A118" s="7" t="s">
        <v>326</v>
      </c>
      <c r="B118" s="6" t="s">
        <v>327</v>
      </c>
      <c r="C118" s="6" t="s">
        <v>274</v>
      </c>
      <c r="D118" s="10" t="s">
        <v>55</v>
      </c>
      <c r="E118" s="10" t="s">
        <v>55</v>
      </c>
      <c r="F118" s="10" t="s">
        <v>55</v>
      </c>
      <c r="G118" s="10" t="s">
        <v>55</v>
      </c>
      <c r="H118" s="10" t="s">
        <v>55</v>
      </c>
      <c r="I118" s="10" t="s">
        <v>55</v>
      </c>
      <c r="J118" s="10" t="s">
        <v>55</v>
      </c>
      <c r="K118" s="10" t="s">
        <v>55</v>
      </c>
      <c r="L118" s="10" t="s">
        <v>55</v>
      </c>
      <c r="M118" s="10" t="s">
        <v>55</v>
      </c>
      <c r="N118" s="10" t="s">
        <v>55</v>
      </c>
      <c r="O118" s="10">
        <v>0</v>
      </c>
      <c r="P118" s="10">
        <v>0</v>
      </c>
    </row>
    <row r="119" spans="1:16" ht="87.95" customHeight="1" x14ac:dyDescent="0.15">
      <c r="A119" s="7" t="s">
        <v>329</v>
      </c>
      <c r="B119" s="6" t="s">
        <v>330</v>
      </c>
      <c r="C119" s="6" t="s">
        <v>331</v>
      </c>
      <c r="D119" s="10" t="s">
        <v>55</v>
      </c>
      <c r="E119" s="10" t="s">
        <v>55</v>
      </c>
      <c r="F119" s="10" t="s">
        <v>55</v>
      </c>
      <c r="G119" s="10" t="s">
        <v>55</v>
      </c>
      <c r="H119" s="10" t="s">
        <v>55</v>
      </c>
      <c r="I119" s="10" t="s">
        <v>55</v>
      </c>
      <c r="J119" s="10" t="s">
        <v>55</v>
      </c>
      <c r="K119" s="10" t="s">
        <v>55</v>
      </c>
      <c r="L119" s="10" t="s">
        <v>55</v>
      </c>
      <c r="M119" s="10" t="s">
        <v>55</v>
      </c>
      <c r="N119" s="10" t="s">
        <v>55</v>
      </c>
      <c r="O119" s="10">
        <v>0</v>
      </c>
      <c r="P119" s="10">
        <v>0</v>
      </c>
    </row>
    <row r="120" spans="1:16" ht="24.95" customHeight="1" x14ac:dyDescent="0.15">
      <c r="A120" s="7" t="s">
        <v>332</v>
      </c>
      <c r="B120" s="6" t="s">
        <v>333</v>
      </c>
      <c r="C120" s="6" t="s">
        <v>334</v>
      </c>
      <c r="D120" s="10">
        <v>7506924.3600000003</v>
      </c>
      <c r="E120" s="10">
        <v>4548996.16</v>
      </c>
      <c r="F120" s="10" t="s">
        <v>55</v>
      </c>
      <c r="G120" s="10" t="s">
        <v>55</v>
      </c>
      <c r="H120" s="10" t="s">
        <v>55</v>
      </c>
      <c r="I120" s="10" t="s">
        <v>55</v>
      </c>
      <c r="J120" s="10" t="s">
        <v>55</v>
      </c>
      <c r="K120" s="10" t="s">
        <v>55</v>
      </c>
      <c r="L120" s="10">
        <v>2957928.2</v>
      </c>
      <c r="M120" s="10" t="s">
        <v>55</v>
      </c>
      <c r="N120" s="10" t="s">
        <v>55</v>
      </c>
      <c r="O120" s="10">
        <v>7506924.3600000003</v>
      </c>
      <c r="P120" s="10">
        <v>7506924.3600000003</v>
      </c>
    </row>
    <row r="121" spans="1:16" ht="50.1" customHeight="1" x14ac:dyDescent="0.15">
      <c r="A121" s="7" t="s">
        <v>335</v>
      </c>
      <c r="B121" s="6" t="s">
        <v>336</v>
      </c>
      <c r="C121" s="6" t="s">
        <v>337</v>
      </c>
      <c r="D121" s="10" t="s">
        <v>55</v>
      </c>
      <c r="E121" s="10" t="s">
        <v>55</v>
      </c>
      <c r="F121" s="10" t="s">
        <v>55</v>
      </c>
      <c r="G121" s="10" t="s">
        <v>55</v>
      </c>
      <c r="H121" s="10" t="s">
        <v>55</v>
      </c>
      <c r="I121" s="10" t="s">
        <v>55</v>
      </c>
      <c r="J121" s="10" t="s">
        <v>55</v>
      </c>
      <c r="K121" s="10" t="s">
        <v>55</v>
      </c>
      <c r="L121" s="10" t="s">
        <v>55</v>
      </c>
      <c r="M121" s="10" t="s">
        <v>55</v>
      </c>
      <c r="N121" s="10" t="s">
        <v>55</v>
      </c>
      <c r="O121" s="10">
        <v>0</v>
      </c>
      <c r="P121" s="10">
        <v>0</v>
      </c>
    </row>
    <row r="122" spans="1:16" ht="63" customHeight="1" x14ac:dyDescent="0.15">
      <c r="A122" s="7" t="s">
        <v>338</v>
      </c>
      <c r="B122" s="6" t="s">
        <v>339</v>
      </c>
      <c r="C122" s="6" t="s">
        <v>340</v>
      </c>
      <c r="D122" s="10" t="s">
        <v>55</v>
      </c>
      <c r="E122" s="10" t="s">
        <v>55</v>
      </c>
      <c r="F122" s="10" t="s">
        <v>55</v>
      </c>
      <c r="G122" s="10" t="s">
        <v>55</v>
      </c>
      <c r="H122" s="10" t="s">
        <v>55</v>
      </c>
      <c r="I122" s="10" t="s">
        <v>55</v>
      </c>
      <c r="J122" s="10" t="s">
        <v>55</v>
      </c>
      <c r="K122" s="10" t="s">
        <v>55</v>
      </c>
      <c r="L122" s="10" t="s">
        <v>55</v>
      </c>
      <c r="M122" s="10" t="s">
        <v>55</v>
      </c>
      <c r="N122" s="10" t="s">
        <v>55</v>
      </c>
      <c r="O122" s="10">
        <v>0</v>
      </c>
      <c r="P122" s="10">
        <v>0</v>
      </c>
    </row>
    <row r="123" spans="1:16" ht="50.1" customHeight="1" x14ac:dyDescent="0.15">
      <c r="A123" s="7" t="s">
        <v>341</v>
      </c>
      <c r="B123" s="6" t="s">
        <v>342</v>
      </c>
      <c r="C123" s="6" t="s">
        <v>343</v>
      </c>
      <c r="D123" s="10" t="s">
        <v>55</v>
      </c>
      <c r="E123" s="10" t="s">
        <v>55</v>
      </c>
      <c r="F123" s="10" t="s">
        <v>55</v>
      </c>
      <c r="G123" s="10" t="s">
        <v>55</v>
      </c>
      <c r="H123" s="10" t="s">
        <v>55</v>
      </c>
      <c r="I123" s="10" t="s">
        <v>55</v>
      </c>
      <c r="J123" s="10" t="s">
        <v>55</v>
      </c>
      <c r="K123" s="10" t="s">
        <v>55</v>
      </c>
      <c r="L123" s="10" t="s">
        <v>55</v>
      </c>
      <c r="M123" s="10" t="s">
        <v>55</v>
      </c>
      <c r="N123" s="10" t="s">
        <v>55</v>
      </c>
      <c r="O123" s="10">
        <v>0</v>
      </c>
      <c r="P123" s="10">
        <v>0</v>
      </c>
    </row>
    <row r="124" spans="1:16" ht="24.95" customHeight="1" x14ac:dyDescent="0.15">
      <c r="A124" s="7" t="s">
        <v>344</v>
      </c>
      <c r="B124" s="6" t="s">
        <v>345</v>
      </c>
      <c r="C124" s="6" t="s">
        <v>346</v>
      </c>
      <c r="D124" s="10" t="s">
        <v>55</v>
      </c>
      <c r="E124" s="10" t="s">
        <v>55</v>
      </c>
      <c r="F124" s="10" t="s">
        <v>55</v>
      </c>
      <c r="G124" s="10" t="s">
        <v>55</v>
      </c>
      <c r="H124" s="10" t="s">
        <v>55</v>
      </c>
      <c r="I124" s="10" t="s">
        <v>55</v>
      </c>
      <c r="J124" s="10" t="s">
        <v>55</v>
      </c>
      <c r="K124" s="10" t="s">
        <v>55</v>
      </c>
      <c r="L124" s="10" t="s">
        <v>55</v>
      </c>
      <c r="M124" s="10" t="s">
        <v>55</v>
      </c>
      <c r="N124" s="10" t="s">
        <v>55</v>
      </c>
      <c r="O124" s="10">
        <v>0</v>
      </c>
      <c r="P124" s="10">
        <v>0</v>
      </c>
    </row>
    <row r="125" spans="1:16" ht="38.1" customHeight="1" x14ac:dyDescent="0.15">
      <c r="A125" s="7" t="s">
        <v>347</v>
      </c>
      <c r="B125" s="6" t="s">
        <v>348</v>
      </c>
      <c r="C125" s="6"/>
      <c r="D125" s="10" t="s">
        <v>55</v>
      </c>
      <c r="E125" s="10" t="s">
        <v>55</v>
      </c>
      <c r="F125" s="10" t="s">
        <v>55</v>
      </c>
      <c r="G125" s="10" t="s">
        <v>55</v>
      </c>
      <c r="H125" s="10" t="s">
        <v>55</v>
      </c>
      <c r="I125" s="10" t="s">
        <v>55</v>
      </c>
      <c r="J125" s="10" t="s">
        <v>55</v>
      </c>
      <c r="K125" s="10" t="s">
        <v>55</v>
      </c>
      <c r="L125" s="10" t="s">
        <v>55</v>
      </c>
      <c r="M125" s="10" t="s">
        <v>55</v>
      </c>
      <c r="N125" s="10" t="s">
        <v>55</v>
      </c>
      <c r="O125" s="10">
        <v>0</v>
      </c>
      <c r="P125" s="10">
        <v>0</v>
      </c>
    </row>
    <row r="126" spans="1:16" ht="24.95" customHeight="1" x14ac:dyDescent="0.15">
      <c r="A126" s="7" t="s">
        <v>349</v>
      </c>
      <c r="B126" s="6" t="s">
        <v>350</v>
      </c>
      <c r="C126" s="6"/>
      <c r="D126" s="10" t="s">
        <v>55</v>
      </c>
      <c r="E126" s="10" t="s">
        <v>55</v>
      </c>
      <c r="F126" s="10" t="s">
        <v>55</v>
      </c>
      <c r="G126" s="10" t="s">
        <v>55</v>
      </c>
      <c r="H126" s="10" t="s">
        <v>55</v>
      </c>
      <c r="I126" s="10" t="s">
        <v>55</v>
      </c>
      <c r="J126" s="10" t="s">
        <v>55</v>
      </c>
      <c r="K126" s="10" t="s">
        <v>55</v>
      </c>
      <c r="L126" s="10" t="s">
        <v>55</v>
      </c>
      <c r="M126" s="10" t="s">
        <v>55</v>
      </c>
      <c r="N126" s="10" t="s">
        <v>55</v>
      </c>
      <c r="O126" s="10">
        <v>0</v>
      </c>
      <c r="P126" s="10">
        <v>0</v>
      </c>
    </row>
    <row r="127" spans="1:16" ht="24.95" customHeight="1" x14ac:dyDescent="0.15">
      <c r="A127" s="7" t="s">
        <v>351</v>
      </c>
      <c r="B127" s="6" t="s">
        <v>352</v>
      </c>
      <c r="C127" s="6"/>
      <c r="D127" s="10" t="s">
        <v>55</v>
      </c>
      <c r="E127" s="10" t="s">
        <v>55</v>
      </c>
      <c r="F127" s="10" t="s">
        <v>55</v>
      </c>
      <c r="G127" s="10" t="s">
        <v>55</v>
      </c>
      <c r="H127" s="10" t="s">
        <v>55</v>
      </c>
      <c r="I127" s="10" t="s">
        <v>55</v>
      </c>
      <c r="J127" s="10" t="s">
        <v>55</v>
      </c>
      <c r="K127" s="10" t="s">
        <v>55</v>
      </c>
      <c r="L127" s="10" t="s">
        <v>55</v>
      </c>
      <c r="M127" s="10" t="s">
        <v>55</v>
      </c>
      <c r="N127" s="10" t="s">
        <v>55</v>
      </c>
      <c r="O127" s="10">
        <v>0</v>
      </c>
      <c r="P127" s="10">
        <v>0</v>
      </c>
    </row>
    <row r="128" spans="1:16" ht="24.95" customHeight="1" x14ac:dyDescent="0.15">
      <c r="A128" s="7" t="s">
        <v>353</v>
      </c>
      <c r="B128" s="6" t="s">
        <v>354</v>
      </c>
      <c r="C128" s="6" t="s">
        <v>54</v>
      </c>
      <c r="D128" s="10">
        <v>2756699.86</v>
      </c>
      <c r="E128" s="10">
        <v>0</v>
      </c>
      <c r="F128" s="10" t="s">
        <v>55</v>
      </c>
      <c r="G128" s="10">
        <v>2756699.86</v>
      </c>
      <c r="H128" s="10" t="s">
        <v>55</v>
      </c>
      <c r="I128" s="10" t="s">
        <v>55</v>
      </c>
      <c r="J128" s="10" t="s">
        <v>55</v>
      </c>
      <c r="K128" s="10" t="s">
        <v>55</v>
      </c>
      <c r="L128" s="10">
        <v>0</v>
      </c>
      <c r="M128" s="10" t="s">
        <v>55</v>
      </c>
      <c r="N128" s="10" t="s">
        <v>55</v>
      </c>
      <c r="O128" s="10">
        <v>0</v>
      </c>
      <c r="P128" s="10">
        <v>0</v>
      </c>
    </row>
    <row r="129" spans="1:16" ht="38.1" customHeight="1" x14ac:dyDescent="0.15">
      <c r="A129" s="7" t="s">
        <v>355</v>
      </c>
      <c r="B129" s="6" t="s">
        <v>356</v>
      </c>
      <c r="C129" s="6" t="s">
        <v>357</v>
      </c>
      <c r="D129" s="10">
        <v>2756699.86</v>
      </c>
      <c r="E129" s="10" t="s">
        <v>55</v>
      </c>
      <c r="F129" s="10" t="s">
        <v>55</v>
      </c>
      <c r="G129" s="10">
        <v>2756699.86</v>
      </c>
      <c r="H129" s="10" t="s">
        <v>55</v>
      </c>
      <c r="I129" s="10" t="s">
        <v>55</v>
      </c>
      <c r="J129" s="10" t="s">
        <v>55</v>
      </c>
      <c r="K129" s="10" t="s">
        <v>55</v>
      </c>
      <c r="L129" s="10" t="s">
        <v>55</v>
      </c>
      <c r="M129" s="10" t="s">
        <v>55</v>
      </c>
      <c r="N129" s="10" t="s">
        <v>55</v>
      </c>
      <c r="O129" s="10">
        <v>0</v>
      </c>
      <c r="P129" s="10">
        <v>0</v>
      </c>
    </row>
    <row r="130" spans="1:16" ht="24.95" customHeight="1" x14ac:dyDescent="0.15">
      <c r="A130" s="7" t="s">
        <v>358</v>
      </c>
      <c r="B130" s="6" t="s">
        <v>359</v>
      </c>
      <c r="C130" s="6" t="s">
        <v>357</v>
      </c>
      <c r="D130" s="10">
        <v>0</v>
      </c>
      <c r="E130" s="10">
        <v>0</v>
      </c>
      <c r="F130" s="10" t="s">
        <v>55</v>
      </c>
      <c r="G130" s="10" t="s">
        <v>55</v>
      </c>
      <c r="H130" s="10" t="s">
        <v>55</v>
      </c>
      <c r="I130" s="10" t="s">
        <v>55</v>
      </c>
      <c r="J130" s="10" t="s">
        <v>55</v>
      </c>
      <c r="K130" s="10" t="s">
        <v>55</v>
      </c>
      <c r="L130" s="10" t="s">
        <v>55</v>
      </c>
      <c r="M130" s="10" t="s">
        <v>55</v>
      </c>
      <c r="N130" s="10" t="s">
        <v>55</v>
      </c>
      <c r="O130" s="10">
        <v>0</v>
      </c>
      <c r="P130" s="10">
        <v>0</v>
      </c>
    </row>
  </sheetData>
  <sheetProtection password="AA1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13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1025</v>
      </c>
      <c r="B1" s="18"/>
      <c r="C1" s="18"/>
      <c r="D1" s="18"/>
      <c r="E1" s="18"/>
    </row>
    <row r="2" spans="1:5" ht="30" customHeight="1" x14ac:dyDescent="0.15">
      <c r="A2" s="6" t="s">
        <v>1026</v>
      </c>
      <c r="B2" s="6" t="s">
        <v>1027</v>
      </c>
      <c r="C2" s="6" t="s">
        <v>1028</v>
      </c>
      <c r="D2" s="6" t="s">
        <v>1029</v>
      </c>
      <c r="E2" s="6" t="s">
        <v>1030</v>
      </c>
    </row>
    <row r="3" spans="1:5" ht="30" customHeight="1" x14ac:dyDescent="0.15">
      <c r="A3" s="9" t="s">
        <v>133</v>
      </c>
      <c r="B3" s="11">
        <v>14</v>
      </c>
      <c r="C3" s="11">
        <v>0</v>
      </c>
      <c r="D3" s="11">
        <v>4571278.8</v>
      </c>
      <c r="E3" s="11">
        <f t="shared" ref="E3:E34" si="0">C3-D3</f>
        <v>-4571278.8</v>
      </c>
    </row>
    <row r="4" spans="1:5" ht="30" customHeight="1" x14ac:dyDescent="0.15">
      <c r="A4" s="13" t="s">
        <v>1031</v>
      </c>
      <c r="B4" s="10">
        <v>1</v>
      </c>
      <c r="C4" s="10">
        <v>0</v>
      </c>
      <c r="D4" s="10">
        <v>254280</v>
      </c>
      <c r="E4" s="10">
        <f t="shared" si="0"/>
        <v>-254280</v>
      </c>
    </row>
    <row r="5" spans="1:5" ht="30" customHeight="1" x14ac:dyDescent="0.15">
      <c r="A5" s="13" t="s">
        <v>1032</v>
      </c>
      <c r="B5" s="10">
        <v>1</v>
      </c>
      <c r="C5" s="10">
        <v>0</v>
      </c>
      <c r="D5" s="10">
        <v>406680</v>
      </c>
      <c r="E5" s="10">
        <f t="shared" si="0"/>
        <v>-406680</v>
      </c>
    </row>
    <row r="6" spans="1:5" ht="30" customHeight="1" x14ac:dyDescent="0.15">
      <c r="A6" s="13" t="s">
        <v>1033</v>
      </c>
      <c r="B6" s="10">
        <v>1</v>
      </c>
      <c r="C6" s="10">
        <v>0</v>
      </c>
      <c r="D6" s="10">
        <v>406680</v>
      </c>
      <c r="E6" s="10">
        <f t="shared" si="0"/>
        <v>-406680</v>
      </c>
    </row>
    <row r="7" spans="1:5" ht="30" customHeight="1" x14ac:dyDescent="0.15">
      <c r="A7" s="13" t="s">
        <v>1034</v>
      </c>
      <c r="B7" s="10">
        <v>1</v>
      </c>
      <c r="C7" s="10">
        <v>0</v>
      </c>
      <c r="D7" s="10">
        <v>406680</v>
      </c>
      <c r="E7" s="10">
        <f t="shared" si="0"/>
        <v>-406680</v>
      </c>
    </row>
    <row r="8" spans="1:5" ht="30" customHeight="1" x14ac:dyDescent="0.15">
      <c r="A8" s="13" t="s">
        <v>1035</v>
      </c>
      <c r="B8" s="10"/>
      <c r="C8" s="10">
        <v>0</v>
      </c>
      <c r="D8" s="10">
        <v>120000</v>
      </c>
      <c r="E8" s="10">
        <f t="shared" si="0"/>
        <v>-120000</v>
      </c>
    </row>
    <row r="9" spans="1:5" ht="30" customHeight="1" x14ac:dyDescent="0.15">
      <c r="A9" s="13" t="s">
        <v>1031</v>
      </c>
      <c r="B9" s="10"/>
      <c r="C9" s="10">
        <v>0</v>
      </c>
      <c r="D9" s="10">
        <v>24000</v>
      </c>
      <c r="E9" s="10">
        <f t="shared" si="0"/>
        <v>-24000</v>
      </c>
    </row>
    <row r="10" spans="1:5" ht="30" customHeight="1" x14ac:dyDescent="0.15">
      <c r="A10" s="13" t="s">
        <v>1036</v>
      </c>
      <c r="B10" s="10">
        <v>1</v>
      </c>
      <c r="C10" s="10">
        <v>0</v>
      </c>
      <c r="D10" s="10">
        <v>93570</v>
      </c>
      <c r="E10" s="10">
        <f t="shared" si="0"/>
        <v>-93570</v>
      </c>
    </row>
    <row r="11" spans="1:5" ht="30" customHeight="1" x14ac:dyDescent="0.15">
      <c r="A11" s="13" t="s">
        <v>1033</v>
      </c>
      <c r="B11" s="10"/>
      <c r="C11" s="10">
        <v>0</v>
      </c>
      <c r="D11" s="10">
        <v>45090</v>
      </c>
      <c r="E11" s="10">
        <f t="shared" si="0"/>
        <v>-45090</v>
      </c>
    </row>
    <row r="12" spans="1:5" ht="30" customHeight="1" x14ac:dyDescent="0.15">
      <c r="A12" s="13" t="s">
        <v>1037</v>
      </c>
      <c r="B12" s="10">
        <v>1</v>
      </c>
      <c r="C12" s="10">
        <v>0</v>
      </c>
      <c r="D12" s="10">
        <v>406680</v>
      </c>
      <c r="E12" s="10">
        <f t="shared" si="0"/>
        <v>-406680</v>
      </c>
    </row>
    <row r="13" spans="1:5" ht="30" customHeight="1" x14ac:dyDescent="0.15">
      <c r="A13" s="13" t="s">
        <v>1034</v>
      </c>
      <c r="B13" s="10">
        <v>1</v>
      </c>
      <c r="C13" s="10">
        <v>0</v>
      </c>
      <c r="D13" s="10">
        <v>228000</v>
      </c>
      <c r="E13" s="10">
        <f t="shared" si="0"/>
        <v>-228000</v>
      </c>
    </row>
    <row r="14" spans="1:5" ht="30" customHeight="1" x14ac:dyDescent="0.15">
      <c r="A14" s="13" t="s">
        <v>1038</v>
      </c>
      <c r="B14" s="10"/>
      <c r="C14" s="10">
        <v>0</v>
      </c>
      <c r="D14" s="10">
        <v>19715.400000000001</v>
      </c>
      <c r="E14" s="10">
        <f t="shared" si="0"/>
        <v>-19715.400000000001</v>
      </c>
    </row>
    <row r="15" spans="1:5" ht="30" customHeight="1" x14ac:dyDescent="0.15">
      <c r="A15" s="13" t="s">
        <v>1039</v>
      </c>
      <c r="B15" s="10"/>
      <c r="C15" s="10">
        <v>0</v>
      </c>
      <c r="D15" s="10">
        <v>16399.8</v>
      </c>
      <c r="E15" s="10">
        <f t="shared" si="0"/>
        <v>-16399.8</v>
      </c>
    </row>
    <row r="16" spans="1:5" ht="30" customHeight="1" x14ac:dyDescent="0.15">
      <c r="A16" s="13" t="s">
        <v>1040</v>
      </c>
      <c r="B16" s="10"/>
      <c r="C16" s="10">
        <v>0</v>
      </c>
      <c r="D16" s="10">
        <v>16842.599999999999</v>
      </c>
      <c r="E16" s="10">
        <f t="shared" si="0"/>
        <v>-16842.599999999999</v>
      </c>
    </row>
    <row r="17" spans="1:5" ht="30" customHeight="1" x14ac:dyDescent="0.15">
      <c r="A17" s="13" t="s">
        <v>1041</v>
      </c>
      <c r="B17" s="10">
        <v>1</v>
      </c>
      <c r="C17" s="10">
        <v>0</v>
      </c>
      <c r="D17" s="10">
        <v>121641</v>
      </c>
      <c r="E17" s="10">
        <f t="shared" si="0"/>
        <v>-121641</v>
      </c>
    </row>
    <row r="18" spans="1:5" ht="30" customHeight="1" x14ac:dyDescent="0.15">
      <c r="A18" s="13" t="s">
        <v>1042</v>
      </c>
      <c r="B18" s="10"/>
      <c r="C18" s="10">
        <v>0</v>
      </c>
      <c r="D18" s="10">
        <v>35316</v>
      </c>
      <c r="E18" s="10">
        <f t="shared" si="0"/>
        <v>-35316</v>
      </c>
    </row>
    <row r="19" spans="1:5" ht="30" customHeight="1" x14ac:dyDescent="0.15">
      <c r="A19" s="13" t="s">
        <v>1043</v>
      </c>
      <c r="B19" s="10">
        <v>1</v>
      </c>
      <c r="C19" s="10">
        <v>0</v>
      </c>
      <c r="D19" s="10">
        <v>406680</v>
      </c>
      <c r="E19" s="10">
        <f t="shared" si="0"/>
        <v>-406680</v>
      </c>
    </row>
    <row r="20" spans="1:5" ht="30" customHeight="1" x14ac:dyDescent="0.15">
      <c r="A20" s="13" t="s">
        <v>1044</v>
      </c>
      <c r="B20" s="10">
        <v>1</v>
      </c>
      <c r="C20" s="10">
        <v>0</v>
      </c>
      <c r="D20" s="10">
        <v>228000</v>
      </c>
      <c r="E20" s="10">
        <f t="shared" si="0"/>
        <v>-228000</v>
      </c>
    </row>
    <row r="21" spans="1:5" ht="30" customHeight="1" x14ac:dyDescent="0.15">
      <c r="A21" s="13" t="s">
        <v>1045</v>
      </c>
      <c r="B21" s="10"/>
      <c r="C21" s="10">
        <v>0</v>
      </c>
      <c r="D21" s="10">
        <v>24000</v>
      </c>
      <c r="E21" s="10">
        <f t="shared" si="0"/>
        <v>-24000</v>
      </c>
    </row>
    <row r="22" spans="1:5" ht="30" customHeight="1" x14ac:dyDescent="0.15">
      <c r="A22" s="13" t="s">
        <v>1046</v>
      </c>
      <c r="B22" s="10">
        <v>1</v>
      </c>
      <c r="C22" s="10">
        <v>0</v>
      </c>
      <c r="D22" s="10">
        <v>406680</v>
      </c>
      <c r="E22" s="10">
        <f t="shared" si="0"/>
        <v>-406680</v>
      </c>
    </row>
    <row r="23" spans="1:5" ht="30" customHeight="1" x14ac:dyDescent="0.15">
      <c r="A23" s="13" t="s">
        <v>1043</v>
      </c>
      <c r="B23" s="10"/>
      <c r="C23" s="10">
        <v>0</v>
      </c>
      <c r="D23" s="10">
        <v>56142</v>
      </c>
      <c r="E23" s="10">
        <f t="shared" si="0"/>
        <v>-56142</v>
      </c>
    </row>
    <row r="24" spans="1:5" ht="30" customHeight="1" x14ac:dyDescent="0.15">
      <c r="A24" s="13" t="s">
        <v>1038</v>
      </c>
      <c r="B24" s="10">
        <v>1</v>
      </c>
      <c r="C24" s="10">
        <v>0</v>
      </c>
      <c r="D24" s="10">
        <v>413718</v>
      </c>
      <c r="E24" s="10">
        <f t="shared" si="0"/>
        <v>-413718</v>
      </c>
    </row>
    <row r="25" spans="1:5" ht="30" customHeight="1" x14ac:dyDescent="0.15">
      <c r="A25" s="13" t="s">
        <v>1039</v>
      </c>
      <c r="B25" s="10">
        <v>1</v>
      </c>
      <c r="C25" s="10">
        <v>0</v>
      </c>
      <c r="D25" s="10">
        <v>104004</v>
      </c>
      <c r="E25" s="10">
        <f t="shared" si="0"/>
        <v>-104004</v>
      </c>
    </row>
    <row r="26" spans="1:5" ht="30" customHeight="1" x14ac:dyDescent="0.15">
      <c r="A26" s="13" t="s">
        <v>1047</v>
      </c>
      <c r="B26" s="10">
        <v>0</v>
      </c>
      <c r="C26" s="10">
        <v>0</v>
      </c>
      <c r="D26" s="10">
        <v>173340</v>
      </c>
      <c r="E26" s="10">
        <f t="shared" si="0"/>
        <v>-173340</v>
      </c>
    </row>
    <row r="27" spans="1:5" ht="30" customHeight="1" x14ac:dyDescent="0.15">
      <c r="A27" s="13" t="s">
        <v>1042</v>
      </c>
      <c r="B27" s="10">
        <v>1</v>
      </c>
      <c r="C27" s="10">
        <v>0</v>
      </c>
      <c r="D27" s="10">
        <v>157140</v>
      </c>
      <c r="E27" s="10">
        <f t="shared" si="0"/>
        <v>-157140</v>
      </c>
    </row>
    <row r="28" spans="1:5" ht="30" customHeight="1" x14ac:dyDescent="0.15">
      <c r="A28" s="9" t="s">
        <v>1048</v>
      </c>
      <c r="B28" s="11">
        <v>70</v>
      </c>
      <c r="C28" s="11">
        <v>0</v>
      </c>
      <c r="D28" s="11">
        <v>17370373.890000001</v>
      </c>
      <c r="E28" s="11">
        <f t="shared" si="0"/>
        <v>-17370373.890000001</v>
      </c>
    </row>
    <row r="29" spans="1:5" ht="30" customHeight="1" x14ac:dyDescent="0.15">
      <c r="A29" s="13" t="s">
        <v>1049</v>
      </c>
      <c r="B29" s="10">
        <v>3</v>
      </c>
      <c r="C29" s="10">
        <v>0</v>
      </c>
      <c r="D29" s="10">
        <v>14310373.890000001</v>
      </c>
      <c r="E29" s="10">
        <f t="shared" si="0"/>
        <v>-14310373.890000001</v>
      </c>
    </row>
    <row r="30" spans="1:5" ht="30" customHeight="1" x14ac:dyDescent="0.15">
      <c r="A30" s="13" t="s">
        <v>1049</v>
      </c>
      <c r="B30" s="10">
        <v>6</v>
      </c>
      <c r="C30" s="10">
        <v>0</v>
      </c>
      <c r="D30" s="10">
        <v>1840000</v>
      </c>
      <c r="E30" s="10">
        <f t="shared" si="0"/>
        <v>-1840000</v>
      </c>
    </row>
    <row r="31" spans="1:5" ht="30" customHeight="1" x14ac:dyDescent="0.15">
      <c r="A31" s="13" t="s">
        <v>1049</v>
      </c>
      <c r="B31" s="10">
        <v>61</v>
      </c>
      <c r="C31" s="10">
        <v>0</v>
      </c>
      <c r="D31" s="10">
        <v>1220000</v>
      </c>
      <c r="E31" s="10">
        <f t="shared" si="0"/>
        <v>-1220000</v>
      </c>
    </row>
    <row r="32" spans="1:5" ht="30" customHeight="1" x14ac:dyDescent="0.15">
      <c r="A32" s="9" t="s">
        <v>1050</v>
      </c>
      <c r="B32" s="11">
        <v>10</v>
      </c>
      <c r="C32" s="11">
        <v>0</v>
      </c>
      <c r="D32" s="11">
        <v>5722865.6399999997</v>
      </c>
      <c r="E32" s="11">
        <f t="shared" si="0"/>
        <v>-5722865.6399999997</v>
      </c>
    </row>
    <row r="33" spans="1:5" ht="30" customHeight="1" x14ac:dyDescent="0.15">
      <c r="A33" s="13" t="s">
        <v>1051</v>
      </c>
      <c r="B33" s="10"/>
      <c r="C33" s="10">
        <v>0</v>
      </c>
      <c r="D33" s="10">
        <v>180000</v>
      </c>
      <c r="E33" s="10">
        <f t="shared" si="0"/>
        <v>-180000</v>
      </c>
    </row>
    <row r="34" spans="1:5" ht="30" customHeight="1" x14ac:dyDescent="0.15">
      <c r="A34" s="13" t="s">
        <v>1052</v>
      </c>
      <c r="B34" s="10">
        <v>1</v>
      </c>
      <c r="C34" s="10">
        <v>0</v>
      </c>
      <c r="D34" s="10">
        <v>501108</v>
      </c>
      <c r="E34" s="10">
        <f t="shared" si="0"/>
        <v>-501108</v>
      </c>
    </row>
    <row r="35" spans="1:5" ht="30" customHeight="1" x14ac:dyDescent="0.15">
      <c r="A35" s="13" t="s">
        <v>1053</v>
      </c>
      <c r="B35" s="10"/>
      <c r="C35" s="10">
        <v>0</v>
      </c>
      <c r="D35" s="10">
        <v>125277</v>
      </c>
      <c r="E35" s="10">
        <f t="shared" ref="E35:E66" si="1">C35-D35</f>
        <v>-125277</v>
      </c>
    </row>
    <row r="36" spans="1:5" ht="30" customHeight="1" x14ac:dyDescent="0.15">
      <c r="A36" s="13" t="s">
        <v>1054</v>
      </c>
      <c r="B36" s="10">
        <v>1</v>
      </c>
      <c r="C36" s="10">
        <v>0</v>
      </c>
      <c r="D36" s="10">
        <v>548336.64000000001</v>
      </c>
      <c r="E36" s="10">
        <f t="shared" si="1"/>
        <v>-548336.64000000001</v>
      </c>
    </row>
    <row r="37" spans="1:5" ht="30" customHeight="1" x14ac:dyDescent="0.15">
      <c r="A37" s="13" t="s">
        <v>1055</v>
      </c>
      <c r="B37" s="10">
        <v>1</v>
      </c>
      <c r="C37" s="10">
        <v>0</v>
      </c>
      <c r="D37" s="10">
        <v>621108</v>
      </c>
      <c r="E37" s="10">
        <f t="shared" si="1"/>
        <v>-621108</v>
      </c>
    </row>
    <row r="38" spans="1:5" ht="30" customHeight="1" x14ac:dyDescent="0.15">
      <c r="A38" s="13" t="s">
        <v>1056</v>
      </c>
      <c r="B38" s="10">
        <v>1</v>
      </c>
      <c r="C38" s="10">
        <v>0</v>
      </c>
      <c r="D38" s="10">
        <v>621108</v>
      </c>
      <c r="E38" s="10">
        <f t="shared" si="1"/>
        <v>-621108</v>
      </c>
    </row>
    <row r="39" spans="1:5" ht="30" customHeight="1" x14ac:dyDescent="0.15">
      <c r="A39" s="13" t="s">
        <v>1057</v>
      </c>
      <c r="B39" s="10">
        <v>1</v>
      </c>
      <c r="C39" s="10">
        <v>0</v>
      </c>
      <c r="D39" s="10">
        <v>621108</v>
      </c>
      <c r="E39" s="10">
        <f t="shared" si="1"/>
        <v>-621108</v>
      </c>
    </row>
    <row r="40" spans="1:5" ht="30" customHeight="1" x14ac:dyDescent="0.15">
      <c r="A40" s="13" t="s">
        <v>1052</v>
      </c>
      <c r="B40" s="10">
        <v>1</v>
      </c>
      <c r="C40" s="10">
        <v>0</v>
      </c>
      <c r="D40" s="10">
        <v>293160</v>
      </c>
      <c r="E40" s="10">
        <f t="shared" si="1"/>
        <v>-293160</v>
      </c>
    </row>
    <row r="41" spans="1:5" ht="30" customHeight="1" x14ac:dyDescent="0.15">
      <c r="A41" s="13" t="s">
        <v>1058</v>
      </c>
      <c r="B41" s="10">
        <v>1</v>
      </c>
      <c r="C41" s="10">
        <v>0</v>
      </c>
      <c r="D41" s="10">
        <v>621108</v>
      </c>
      <c r="E41" s="10">
        <f t="shared" si="1"/>
        <v>-621108</v>
      </c>
    </row>
    <row r="42" spans="1:5" ht="30" customHeight="1" x14ac:dyDescent="0.15">
      <c r="A42" s="13" t="s">
        <v>1053</v>
      </c>
      <c r="B42" s="10"/>
      <c r="C42" s="10">
        <v>0</v>
      </c>
      <c r="D42" s="10">
        <v>24000</v>
      </c>
      <c r="E42" s="10">
        <f t="shared" si="1"/>
        <v>-24000</v>
      </c>
    </row>
    <row r="43" spans="1:5" ht="30" customHeight="1" x14ac:dyDescent="0.15">
      <c r="A43" s="13" t="s">
        <v>1059</v>
      </c>
      <c r="B43" s="10">
        <v>1</v>
      </c>
      <c r="C43" s="10">
        <v>0</v>
      </c>
      <c r="D43" s="10">
        <v>293160</v>
      </c>
      <c r="E43" s="10">
        <f t="shared" si="1"/>
        <v>-293160</v>
      </c>
    </row>
    <row r="44" spans="1:5" ht="30" customHeight="1" x14ac:dyDescent="0.15">
      <c r="A44" s="13" t="s">
        <v>1054</v>
      </c>
      <c r="B44" s="10"/>
      <c r="C44" s="10">
        <v>0</v>
      </c>
      <c r="D44" s="10">
        <v>24000</v>
      </c>
      <c r="E44" s="10">
        <f t="shared" si="1"/>
        <v>-24000</v>
      </c>
    </row>
    <row r="45" spans="1:5" ht="30" customHeight="1" x14ac:dyDescent="0.15">
      <c r="A45" s="13" t="s">
        <v>1055</v>
      </c>
      <c r="B45" s="10"/>
      <c r="C45" s="10">
        <v>0</v>
      </c>
      <c r="D45" s="10">
        <v>24000</v>
      </c>
      <c r="E45" s="10">
        <f t="shared" si="1"/>
        <v>-24000</v>
      </c>
    </row>
    <row r="46" spans="1:5" ht="30" customHeight="1" x14ac:dyDescent="0.15">
      <c r="A46" s="13" t="s">
        <v>1056</v>
      </c>
      <c r="B46" s="10"/>
      <c r="C46" s="10">
        <v>0</v>
      </c>
      <c r="D46" s="10">
        <v>24000</v>
      </c>
      <c r="E46" s="10">
        <f t="shared" si="1"/>
        <v>-24000</v>
      </c>
    </row>
    <row r="47" spans="1:5" ht="30" customHeight="1" x14ac:dyDescent="0.15">
      <c r="A47" s="13" t="s">
        <v>1060</v>
      </c>
      <c r="B47" s="10"/>
      <c r="C47" s="10">
        <v>0</v>
      </c>
      <c r="D47" s="10">
        <v>24000</v>
      </c>
      <c r="E47" s="10">
        <f t="shared" si="1"/>
        <v>-24000</v>
      </c>
    </row>
    <row r="48" spans="1:5" ht="30" customHeight="1" x14ac:dyDescent="0.15">
      <c r="A48" s="13" t="s">
        <v>1057</v>
      </c>
      <c r="B48" s="10"/>
      <c r="C48" s="10">
        <v>0</v>
      </c>
      <c r="D48" s="10">
        <v>12000</v>
      </c>
      <c r="E48" s="10">
        <f t="shared" si="1"/>
        <v>-12000</v>
      </c>
    </row>
    <row r="49" spans="1:5" ht="30" customHeight="1" x14ac:dyDescent="0.15">
      <c r="A49" s="13" t="s">
        <v>1058</v>
      </c>
      <c r="B49" s="10"/>
      <c r="C49" s="10">
        <v>0</v>
      </c>
      <c r="D49" s="10">
        <v>24000</v>
      </c>
      <c r="E49" s="10">
        <f t="shared" si="1"/>
        <v>-24000</v>
      </c>
    </row>
    <row r="50" spans="1:5" ht="30" customHeight="1" x14ac:dyDescent="0.15">
      <c r="A50" s="13" t="s">
        <v>1061</v>
      </c>
      <c r="B50" s="10"/>
      <c r="C50" s="10">
        <v>0</v>
      </c>
      <c r="D50" s="10">
        <v>216240</v>
      </c>
      <c r="E50" s="10">
        <f t="shared" si="1"/>
        <v>-216240</v>
      </c>
    </row>
    <row r="51" spans="1:5" ht="30" customHeight="1" x14ac:dyDescent="0.15">
      <c r="A51" s="13" t="s">
        <v>1062</v>
      </c>
      <c r="B51" s="10">
        <v>0</v>
      </c>
      <c r="C51" s="10">
        <v>0</v>
      </c>
      <c r="D51" s="10">
        <v>0</v>
      </c>
      <c r="E51" s="10">
        <f t="shared" si="1"/>
        <v>0</v>
      </c>
    </row>
    <row r="52" spans="1:5" ht="30" customHeight="1" x14ac:dyDescent="0.15">
      <c r="A52" s="13" t="s">
        <v>1063</v>
      </c>
      <c r="B52" s="10">
        <v>1</v>
      </c>
      <c r="C52" s="10">
        <v>0</v>
      </c>
      <c r="D52" s="10">
        <v>501108</v>
      </c>
      <c r="E52" s="10">
        <f t="shared" si="1"/>
        <v>-501108</v>
      </c>
    </row>
    <row r="53" spans="1:5" ht="30" customHeight="1" x14ac:dyDescent="0.15">
      <c r="A53" s="13" t="s">
        <v>1064</v>
      </c>
      <c r="B53" s="10">
        <v>1</v>
      </c>
      <c r="C53" s="10">
        <v>0</v>
      </c>
      <c r="D53" s="10">
        <v>424044</v>
      </c>
      <c r="E53" s="10">
        <f t="shared" si="1"/>
        <v>-424044</v>
      </c>
    </row>
    <row r="54" spans="1:5" ht="30" customHeight="1" x14ac:dyDescent="0.15">
      <c r="A54" s="13" t="s">
        <v>1049</v>
      </c>
      <c r="B54" s="10"/>
      <c r="C54" s="10">
        <v>0</v>
      </c>
      <c r="D54" s="10"/>
      <c r="E54" s="10">
        <f t="shared" si="1"/>
        <v>0</v>
      </c>
    </row>
    <row r="55" spans="1:5" ht="30" customHeight="1" x14ac:dyDescent="0.15">
      <c r="A55" s="9" t="s">
        <v>135</v>
      </c>
      <c r="B55" s="11">
        <v>12</v>
      </c>
      <c r="C55" s="11">
        <v>0</v>
      </c>
      <c r="D55" s="11">
        <v>3645396</v>
      </c>
      <c r="E55" s="11">
        <f t="shared" si="1"/>
        <v>-3645396</v>
      </c>
    </row>
    <row r="56" spans="1:5" ht="30" customHeight="1" x14ac:dyDescent="0.15">
      <c r="A56" s="13" t="s">
        <v>1065</v>
      </c>
      <c r="B56" s="10"/>
      <c r="C56" s="10">
        <v>0</v>
      </c>
      <c r="D56" s="10">
        <v>35316</v>
      </c>
      <c r="E56" s="10">
        <f t="shared" si="1"/>
        <v>-35316</v>
      </c>
    </row>
    <row r="57" spans="1:5" ht="30" customHeight="1" x14ac:dyDescent="0.15">
      <c r="A57" s="13" t="s">
        <v>1066</v>
      </c>
      <c r="B57" s="10">
        <v>1</v>
      </c>
      <c r="C57" s="10">
        <v>0</v>
      </c>
      <c r="D57" s="10">
        <v>102000</v>
      </c>
      <c r="E57" s="10">
        <f t="shared" si="1"/>
        <v>-102000</v>
      </c>
    </row>
    <row r="58" spans="1:5" ht="30" customHeight="1" x14ac:dyDescent="0.15">
      <c r="A58" s="13" t="s">
        <v>1067</v>
      </c>
      <c r="B58" s="10">
        <v>1</v>
      </c>
      <c r="C58" s="10">
        <v>0</v>
      </c>
      <c r="D58" s="10">
        <v>204000</v>
      </c>
      <c r="E58" s="10">
        <f t="shared" si="1"/>
        <v>-204000</v>
      </c>
    </row>
    <row r="59" spans="1:5" ht="30" customHeight="1" x14ac:dyDescent="0.15">
      <c r="A59" s="13" t="s">
        <v>1068</v>
      </c>
      <c r="B59" s="10">
        <v>1</v>
      </c>
      <c r="C59" s="10">
        <v>0</v>
      </c>
      <c r="D59" s="10">
        <v>180000</v>
      </c>
      <c r="E59" s="10">
        <f t="shared" si="1"/>
        <v>-180000</v>
      </c>
    </row>
    <row r="60" spans="1:5" ht="30" customHeight="1" x14ac:dyDescent="0.15">
      <c r="A60" s="13" t="s">
        <v>1069</v>
      </c>
      <c r="B60" s="10">
        <v>1</v>
      </c>
      <c r="C60" s="10">
        <v>0</v>
      </c>
      <c r="D60" s="10">
        <v>204000</v>
      </c>
      <c r="E60" s="10">
        <f t="shared" si="1"/>
        <v>-204000</v>
      </c>
    </row>
    <row r="61" spans="1:5" ht="30" customHeight="1" x14ac:dyDescent="0.15">
      <c r="A61" s="13" t="s">
        <v>1070</v>
      </c>
      <c r="B61" s="10">
        <v>1</v>
      </c>
      <c r="C61" s="10">
        <v>0</v>
      </c>
      <c r="D61" s="10">
        <v>180000</v>
      </c>
      <c r="E61" s="10">
        <f t="shared" si="1"/>
        <v>-180000</v>
      </c>
    </row>
    <row r="62" spans="1:5" ht="30" customHeight="1" x14ac:dyDescent="0.15">
      <c r="A62" s="13" t="s">
        <v>1071</v>
      </c>
      <c r="B62" s="10">
        <v>1</v>
      </c>
      <c r="C62" s="10">
        <v>0</v>
      </c>
      <c r="D62" s="10">
        <v>180000</v>
      </c>
      <c r="E62" s="10">
        <f t="shared" si="1"/>
        <v>-180000</v>
      </c>
    </row>
    <row r="63" spans="1:5" ht="30" customHeight="1" x14ac:dyDescent="0.15">
      <c r="A63" s="13" t="s">
        <v>1065</v>
      </c>
      <c r="B63" s="10">
        <v>1</v>
      </c>
      <c r="C63" s="10">
        <v>0</v>
      </c>
      <c r="D63" s="10">
        <v>526680</v>
      </c>
      <c r="E63" s="10">
        <f t="shared" si="1"/>
        <v>-526680</v>
      </c>
    </row>
    <row r="64" spans="1:5" ht="30" customHeight="1" x14ac:dyDescent="0.15">
      <c r="A64" s="13" t="s">
        <v>1072</v>
      </c>
      <c r="B64" s="10">
        <v>3</v>
      </c>
      <c r="C64" s="10">
        <v>0</v>
      </c>
      <c r="D64" s="10">
        <v>1220040</v>
      </c>
      <c r="E64" s="10">
        <f t="shared" si="1"/>
        <v>-1220040</v>
      </c>
    </row>
    <row r="65" spans="1:5" ht="30" customHeight="1" x14ac:dyDescent="0.15">
      <c r="A65" s="13" t="s">
        <v>1066</v>
      </c>
      <c r="B65" s="10">
        <v>1</v>
      </c>
      <c r="C65" s="10">
        <v>0</v>
      </c>
      <c r="D65" s="10">
        <v>406680</v>
      </c>
      <c r="E65" s="10">
        <f t="shared" si="1"/>
        <v>-406680</v>
      </c>
    </row>
    <row r="66" spans="1:5" ht="30" customHeight="1" x14ac:dyDescent="0.15">
      <c r="A66" s="13" t="s">
        <v>1067</v>
      </c>
      <c r="B66" s="10">
        <v>1</v>
      </c>
      <c r="C66" s="10">
        <v>0</v>
      </c>
      <c r="D66" s="10">
        <v>406680</v>
      </c>
      <c r="E66" s="10">
        <f t="shared" si="1"/>
        <v>-406680</v>
      </c>
    </row>
    <row r="67" spans="1:5" ht="30" customHeight="1" x14ac:dyDescent="0.15">
      <c r="A67" s="9" t="s">
        <v>137</v>
      </c>
      <c r="B67" s="11">
        <v>1</v>
      </c>
      <c r="C67" s="11">
        <v>0</v>
      </c>
      <c r="D67" s="11">
        <v>590154</v>
      </c>
      <c r="E67" s="11">
        <f t="shared" ref="E67:E98" si="2">C67-D67</f>
        <v>-590154</v>
      </c>
    </row>
    <row r="68" spans="1:5" ht="30" customHeight="1" x14ac:dyDescent="0.15">
      <c r="A68" s="13" t="s">
        <v>1073</v>
      </c>
      <c r="B68" s="10"/>
      <c r="C68" s="10">
        <v>0</v>
      </c>
      <c r="D68" s="10">
        <v>12000</v>
      </c>
      <c r="E68" s="10">
        <f t="shared" si="2"/>
        <v>-12000</v>
      </c>
    </row>
    <row r="69" spans="1:5" ht="30" customHeight="1" x14ac:dyDescent="0.15">
      <c r="A69" s="13" t="s">
        <v>1073</v>
      </c>
      <c r="B69" s="10">
        <v>1</v>
      </c>
      <c r="C69" s="10">
        <v>0</v>
      </c>
      <c r="D69" s="10">
        <v>578154</v>
      </c>
      <c r="E69" s="10">
        <f t="shared" si="2"/>
        <v>-578154</v>
      </c>
    </row>
    <row r="70" spans="1:5" ht="30" customHeight="1" x14ac:dyDescent="0.15">
      <c r="A70" s="9" t="s">
        <v>127</v>
      </c>
      <c r="B70" s="11">
        <v>11</v>
      </c>
      <c r="C70" s="11">
        <v>0</v>
      </c>
      <c r="D70" s="11">
        <v>3040040</v>
      </c>
      <c r="E70" s="11">
        <f t="shared" si="2"/>
        <v>-3040040</v>
      </c>
    </row>
    <row r="71" spans="1:5" ht="30" customHeight="1" x14ac:dyDescent="0.15">
      <c r="A71" s="13" t="s">
        <v>1074</v>
      </c>
      <c r="B71" s="10">
        <v>3</v>
      </c>
      <c r="C71" s="10">
        <v>0</v>
      </c>
      <c r="D71" s="10">
        <v>684000</v>
      </c>
      <c r="E71" s="10">
        <f t="shared" si="2"/>
        <v>-684000</v>
      </c>
    </row>
    <row r="72" spans="1:5" ht="30" customHeight="1" x14ac:dyDescent="0.15">
      <c r="A72" s="13" t="s">
        <v>1075</v>
      </c>
      <c r="B72" s="10">
        <v>2</v>
      </c>
      <c r="C72" s="10">
        <v>0</v>
      </c>
      <c r="D72" s="10">
        <v>456000</v>
      </c>
      <c r="E72" s="10">
        <f t="shared" si="2"/>
        <v>-456000</v>
      </c>
    </row>
    <row r="73" spans="1:5" ht="30" customHeight="1" x14ac:dyDescent="0.15">
      <c r="A73" s="13" t="s">
        <v>1074</v>
      </c>
      <c r="B73" s="10">
        <v>1</v>
      </c>
      <c r="C73" s="10">
        <v>0</v>
      </c>
      <c r="D73" s="10">
        <v>586680</v>
      </c>
      <c r="E73" s="10">
        <f t="shared" si="2"/>
        <v>-586680</v>
      </c>
    </row>
    <row r="74" spans="1:5" ht="30" customHeight="1" x14ac:dyDescent="0.15">
      <c r="A74" s="13" t="s">
        <v>1075</v>
      </c>
      <c r="B74" s="10">
        <v>2</v>
      </c>
      <c r="C74" s="10">
        <v>0</v>
      </c>
      <c r="D74" s="10">
        <v>1173360</v>
      </c>
      <c r="E74" s="10">
        <f t="shared" si="2"/>
        <v>-1173360</v>
      </c>
    </row>
    <row r="75" spans="1:5" ht="30" customHeight="1" x14ac:dyDescent="0.15">
      <c r="A75" s="13" t="s">
        <v>1076</v>
      </c>
      <c r="B75" s="10">
        <v>1</v>
      </c>
      <c r="C75" s="10">
        <v>0</v>
      </c>
      <c r="D75" s="10">
        <v>100000</v>
      </c>
      <c r="E75" s="10">
        <f t="shared" si="2"/>
        <v>-100000</v>
      </c>
    </row>
    <row r="76" spans="1:5" ht="30" customHeight="1" x14ac:dyDescent="0.15">
      <c r="A76" s="13" t="s">
        <v>1077</v>
      </c>
      <c r="B76" s="10">
        <v>2</v>
      </c>
      <c r="C76" s="10">
        <v>0</v>
      </c>
      <c r="D76" s="10">
        <v>40000</v>
      </c>
      <c r="E76" s="10">
        <f t="shared" si="2"/>
        <v>-40000</v>
      </c>
    </row>
    <row r="77" spans="1:5" ht="30" customHeight="1" x14ac:dyDescent="0.15">
      <c r="A77" s="9" t="s">
        <v>1078</v>
      </c>
      <c r="B77" s="11">
        <v>59</v>
      </c>
      <c r="C77" s="11">
        <v>0</v>
      </c>
      <c r="D77" s="11">
        <v>40120337.960000001</v>
      </c>
      <c r="E77" s="11">
        <f t="shared" si="2"/>
        <v>-40120337.960000001</v>
      </c>
    </row>
    <row r="78" spans="1:5" ht="30" customHeight="1" x14ac:dyDescent="0.15">
      <c r="A78" s="13" t="s">
        <v>1049</v>
      </c>
      <c r="B78" s="10">
        <v>59</v>
      </c>
      <c r="C78" s="10">
        <v>0</v>
      </c>
      <c r="D78" s="10">
        <v>37344263.479999997</v>
      </c>
      <c r="E78" s="10">
        <f t="shared" si="2"/>
        <v>-37344263.479999997</v>
      </c>
    </row>
    <row r="79" spans="1:5" ht="30" customHeight="1" x14ac:dyDescent="0.15">
      <c r="A79" s="13" t="s">
        <v>1049</v>
      </c>
      <c r="B79" s="10"/>
      <c r="C79" s="10">
        <v>0</v>
      </c>
      <c r="D79" s="10">
        <v>2776074.48</v>
      </c>
      <c r="E79" s="10">
        <f t="shared" si="2"/>
        <v>-2776074.48</v>
      </c>
    </row>
    <row r="80" spans="1:5" ht="30" customHeight="1" x14ac:dyDescent="0.15">
      <c r="A80" s="9" t="s">
        <v>1079</v>
      </c>
      <c r="B80" s="11">
        <v>19</v>
      </c>
      <c r="C80" s="11">
        <v>0</v>
      </c>
      <c r="D80" s="11">
        <v>12907116.08</v>
      </c>
      <c r="E80" s="11">
        <f t="shared" si="2"/>
        <v>-12907116.08</v>
      </c>
    </row>
    <row r="81" spans="1:5" ht="30" customHeight="1" x14ac:dyDescent="0.15">
      <c r="A81" s="13" t="s">
        <v>1080</v>
      </c>
      <c r="B81" s="10">
        <v>1</v>
      </c>
      <c r="C81" s="10">
        <v>0</v>
      </c>
      <c r="D81" s="10">
        <v>1138584</v>
      </c>
      <c r="E81" s="10">
        <f t="shared" si="2"/>
        <v>-1138584</v>
      </c>
    </row>
    <row r="82" spans="1:5" ht="30" customHeight="1" x14ac:dyDescent="0.15">
      <c r="A82" s="13" t="s">
        <v>1081</v>
      </c>
      <c r="B82" s="10">
        <v>1</v>
      </c>
      <c r="C82" s="10">
        <v>0</v>
      </c>
      <c r="D82" s="10">
        <v>525384</v>
      </c>
      <c r="E82" s="10">
        <f t="shared" si="2"/>
        <v>-525384</v>
      </c>
    </row>
    <row r="83" spans="1:5" ht="30" customHeight="1" x14ac:dyDescent="0.15">
      <c r="A83" s="13" t="s">
        <v>1082</v>
      </c>
      <c r="B83" s="10">
        <v>1</v>
      </c>
      <c r="C83" s="10">
        <v>0</v>
      </c>
      <c r="D83" s="10">
        <v>645384</v>
      </c>
      <c r="E83" s="10">
        <f t="shared" si="2"/>
        <v>-645384</v>
      </c>
    </row>
    <row r="84" spans="1:5" ht="30" customHeight="1" x14ac:dyDescent="0.15">
      <c r="A84" s="13" t="s">
        <v>1083</v>
      </c>
      <c r="B84" s="10">
        <v>1</v>
      </c>
      <c r="C84" s="10">
        <v>0</v>
      </c>
      <c r="D84" s="10">
        <v>616428</v>
      </c>
      <c r="E84" s="10">
        <f t="shared" si="2"/>
        <v>-616428</v>
      </c>
    </row>
    <row r="85" spans="1:5" ht="30" customHeight="1" x14ac:dyDescent="0.15">
      <c r="A85" s="13" t="s">
        <v>1084</v>
      </c>
      <c r="B85" s="10">
        <v>1</v>
      </c>
      <c r="C85" s="10">
        <v>0</v>
      </c>
      <c r="D85" s="10">
        <v>599268</v>
      </c>
      <c r="E85" s="10">
        <f t="shared" si="2"/>
        <v>-599268</v>
      </c>
    </row>
    <row r="86" spans="1:5" ht="30" customHeight="1" x14ac:dyDescent="0.15">
      <c r="A86" s="13" t="s">
        <v>1085</v>
      </c>
      <c r="B86" s="10">
        <v>1</v>
      </c>
      <c r="C86" s="10">
        <v>0</v>
      </c>
      <c r="D86" s="10">
        <v>616428</v>
      </c>
      <c r="E86" s="10">
        <f t="shared" si="2"/>
        <v>-616428</v>
      </c>
    </row>
    <row r="87" spans="1:5" ht="30" customHeight="1" x14ac:dyDescent="0.15">
      <c r="A87" s="13" t="s">
        <v>1086</v>
      </c>
      <c r="B87" s="10">
        <v>1</v>
      </c>
      <c r="C87" s="10">
        <v>0</v>
      </c>
      <c r="D87" s="10">
        <v>599268</v>
      </c>
      <c r="E87" s="10">
        <f t="shared" si="2"/>
        <v>-599268</v>
      </c>
    </row>
    <row r="88" spans="1:5" ht="30" customHeight="1" x14ac:dyDescent="0.15">
      <c r="A88" s="13" t="s">
        <v>1087</v>
      </c>
      <c r="B88" s="10">
        <v>1</v>
      </c>
      <c r="C88" s="10">
        <v>0</v>
      </c>
      <c r="D88" s="10">
        <v>346680</v>
      </c>
      <c r="E88" s="10">
        <f t="shared" si="2"/>
        <v>-346680</v>
      </c>
    </row>
    <row r="89" spans="1:5" ht="30" customHeight="1" x14ac:dyDescent="0.15">
      <c r="A89" s="13" t="s">
        <v>1088</v>
      </c>
      <c r="B89" s="10">
        <v>1</v>
      </c>
      <c r="C89" s="10">
        <v>0</v>
      </c>
      <c r="D89" s="10">
        <v>380797.09</v>
      </c>
      <c r="E89" s="10">
        <f t="shared" si="2"/>
        <v>-380797.09</v>
      </c>
    </row>
    <row r="90" spans="1:5" ht="30" customHeight="1" x14ac:dyDescent="0.15">
      <c r="A90" s="13" t="s">
        <v>1051</v>
      </c>
      <c r="B90" s="10">
        <v>1</v>
      </c>
      <c r="C90" s="10">
        <v>0</v>
      </c>
      <c r="D90" s="10">
        <v>502824</v>
      </c>
      <c r="E90" s="10">
        <f t="shared" si="2"/>
        <v>-502824</v>
      </c>
    </row>
    <row r="91" spans="1:5" ht="30" customHeight="1" x14ac:dyDescent="0.15">
      <c r="A91" s="13" t="s">
        <v>1089</v>
      </c>
      <c r="B91" s="10">
        <v>2</v>
      </c>
      <c r="C91" s="10">
        <v>0</v>
      </c>
      <c r="D91" s="10">
        <v>764064</v>
      </c>
      <c r="E91" s="10">
        <f t="shared" si="2"/>
        <v>-764064</v>
      </c>
    </row>
    <row r="92" spans="1:5" ht="30" customHeight="1" x14ac:dyDescent="0.15">
      <c r="A92" s="13" t="s">
        <v>1090</v>
      </c>
      <c r="B92" s="10">
        <v>1</v>
      </c>
      <c r="C92" s="10">
        <v>0</v>
      </c>
      <c r="D92" s="10">
        <v>203934</v>
      </c>
      <c r="E92" s="10">
        <f t="shared" si="2"/>
        <v>-203934</v>
      </c>
    </row>
    <row r="93" spans="1:5" ht="30" customHeight="1" x14ac:dyDescent="0.15">
      <c r="A93" s="13" t="s">
        <v>1091</v>
      </c>
      <c r="B93" s="10">
        <v>1</v>
      </c>
      <c r="C93" s="10">
        <v>0</v>
      </c>
      <c r="D93" s="10">
        <v>455868</v>
      </c>
      <c r="E93" s="10">
        <f t="shared" si="2"/>
        <v>-455868</v>
      </c>
    </row>
    <row r="94" spans="1:5" ht="30" customHeight="1" x14ac:dyDescent="0.15">
      <c r="A94" s="13" t="s">
        <v>1092</v>
      </c>
      <c r="B94" s="10">
        <v>1</v>
      </c>
      <c r="C94" s="10">
        <v>0</v>
      </c>
      <c r="D94" s="10">
        <v>502144.49</v>
      </c>
      <c r="E94" s="10">
        <f t="shared" si="2"/>
        <v>-502144.49</v>
      </c>
    </row>
    <row r="95" spans="1:5" ht="30" customHeight="1" x14ac:dyDescent="0.15">
      <c r="A95" s="13" t="s">
        <v>1080</v>
      </c>
      <c r="B95" s="10">
        <v>0</v>
      </c>
      <c r="C95" s="10">
        <v>0</v>
      </c>
      <c r="D95" s="10">
        <v>1601003.98</v>
      </c>
      <c r="E95" s="10">
        <f t="shared" si="2"/>
        <v>-1601003.98</v>
      </c>
    </row>
    <row r="96" spans="1:5" ht="30" customHeight="1" x14ac:dyDescent="0.15">
      <c r="A96" s="13" t="s">
        <v>1093</v>
      </c>
      <c r="B96" s="10">
        <v>0</v>
      </c>
      <c r="C96" s="10">
        <v>0</v>
      </c>
      <c r="D96" s="10">
        <v>276360</v>
      </c>
      <c r="E96" s="10">
        <f t="shared" si="2"/>
        <v>-276360</v>
      </c>
    </row>
    <row r="97" spans="1:5" ht="30" customHeight="1" x14ac:dyDescent="0.15">
      <c r="A97" s="13" t="s">
        <v>1085</v>
      </c>
      <c r="B97" s="10"/>
      <c r="C97" s="10">
        <v>0</v>
      </c>
      <c r="D97" s="10">
        <v>276360</v>
      </c>
      <c r="E97" s="10">
        <f t="shared" si="2"/>
        <v>-276360</v>
      </c>
    </row>
    <row r="98" spans="1:5" ht="30" customHeight="1" x14ac:dyDescent="0.15">
      <c r="A98" s="13" t="s">
        <v>1081</v>
      </c>
      <c r="B98" s="10"/>
      <c r="C98" s="10">
        <v>0</v>
      </c>
      <c r="D98" s="10">
        <v>191352.52</v>
      </c>
      <c r="E98" s="10">
        <f t="shared" si="2"/>
        <v>-191352.52</v>
      </c>
    </row>
    <row r="99" spans="1:5" ht="30" customHeight="1" x14ac:dyDescent="0.15">
      <c r="A99" s="13" t="s">
        <v>1083</v>
      </c>
      <c r="B99" s="10">
        <v>1</v>
      </c>
      <c r="C99" s="10">
        <v>0</v>
      </c>
      <c r="D99" s="10">
        <v>289560</v>
      </c>
      <c r="E99" s="10">
        <f t="shared" ref="E99:E130" si="3">C99-D99</f>
        <v>-289560</v>
      </c>
    </row>
    <row r="100" spans="1:5" ht="30" customHeight="1" x14ac:dyDescent="0.15">
      <c r="A100" s="13" t="s">
        <v>1082</v>
      </c>
      <c r="B100" s="10"/>
      <c r="C100" s="10">
        <v>0</v>
      </c>
      <c r="D100" s="10">
        <v>252000</v>
      </c>
      <c r="E100" s="10">
        <f t="shared" si="3"/>
        <v>-252000</v>
      </c>
    </row>
    <row r="101" spans="1:5" ht="30" customHeight="1" x14ac:dyDescent="0.15">
      <c r="A101" s="13" t="s">
        <v>1094</v>
      </c>
      <c r="B101" s="10"/>
      <c r="C101" s="10">
        <v>0</v>
      </c>
      <c r="D101" s="10">
        <v>180000</v>
      </c>
      <c r="E101" s="10">
        <f t="shared" si="3"/>
        <v>-180000</v>
      </c>
    </row>
    <row r="102" spans="1:5" ht="30" customHeight="1" x14ac:dyDescent="0.15">
      <c r="A102" s="13" t="s">
        <v>1086</v>
      </c>
      <c r="B102" s="10"/>
      <c r="C102" s="10">
        <v>0</v>
      </c>
      <c r="D102" s="10">
        <v>180000</v>
      </c>
      <c r="E102" s="10">
        <f t="shared" si="3"/>
        <v>-180000</v>
      </c>
    </row>
    <row r="103" spans="1:5" ht="30" customHeight="1" x14ac:dyDescent="0.15">
      <c r="A103" s="13" t="s">
        <v>1087</v>
      </c>
      <c r="B103" s="10"/>
      <c r="C103" s="10">
        <v>0</v>
      </c>
      <c r="D103" s="10">
        <v>32436</v>
      </c>
      <c r="E103" s="10">
        <f t="shared" si="3"/>
        <v>-32436</v>
      </c>
    </row>
    <row r="104" spans="1:5" ht="30" customHeight="1" x14ac:dyDescent="0.15">
      <c r="A104" s="13" t="s">
        <v>1088</v>
      </c>
      <c r="B104" s="10"/>
      <c r="C104" s="10">
        <v>0</v>
      </c>
      <c r="D104" s="10">
        <v>114960</v>
      </c>
      <c r="E104" s="10">
        <f t="shared" si="3"/>
        <v>-114960</v>
      </c>
    </row>
    <row r="105" spans="1:5" ht="30" customHeight="1" x14ac:dyDescent="0.15">
      <c r="A105" s="13" t="s">
        <v>1064</v>
      </c>
      <c r="B105" s="10"/>
      <c r="C105" s="10">
        <v>0</v>
      </c>
      <c r="D105" s="10">
        <v>233880</v>
      </c>
      <c r="E105" s="10">
        <f t="shared" si="3"/>
        <v>-233880</v>
      </c>
    </row>
    <row r="106" spans="1:5" ht="30" customHeight="1" x14ac:dyDescent="0.15">
      <c r="A106" s="13" t="s">
        <v>1089</v>
      </c>
      <c r="B106" s="10"/>
      <c r="C106" s="10">
        <v>0</v>
      </c>
      <c r="D106" s="10">
        <v>60000</v>
      </c>
      <c r="E106" s="10">
        <f t="shared" si="3"/>
        <v>-60000</v>
      </c>
    </row>
    <row r="107" spans="1:5" ht="30" customHeight="1" x14ac:dyDescent="0.15">
      <c r="A107" s="13" t="s">
        <v>1090</v>
      </c>
      <c r="B107" s="10"/>
      <c r="C107" s="10">
        <v>0</v>
      </c>
      <c r="D107" s="10">
        <v>24000</v>
      </c>
      <c r="E107" s="10">
        <f t="shared" si="3"/>
        <v>-24000</v>
      </c>
    </row>
    <row r="108" spans="1:5" ht="30" customHeight="1" x14ac:dyDescent="0.15">
      <c r="A108" s="13" t="s">
        <v>1095</v>
      </c>
      <c r="B108" s="10">
        <v>1</v>
      </c>
      <c r="C108" s="10">
        <v>0</v>
      </c>
      <c r="D108" s="10">
        <v>635868</v>
      </c>
      <c r="E108" s="10">
        <f t="shared" si="3"/>
        <v>-635868</v>
      </c>
    </row>
    <row r="109" spans="1:5" ht="30" customHeight="1" x14ac:dyDescent="0.15">
      <c r="A109" s="13" t="s">
        <v>1096</v>
      </c>
      <c r="B109" s="10">
        <v>1</v>
      </c>
      <c r="C109" s="10">
        <v>0</v>
      </c>
      <c r="D109" s="10">
        <v>374280</v>
      </c>
      <c r="E109" s="10">
        <f t="shared" si="3"/>
        <v>-374280</v>
      </c>
    </row>
    <row r="110" spans="1:5" ht="30" customHeight="1" x14ac:dyDescent="0.15">
      <c r="A110" s="13" t="s">
        <v>1095</v>
      </c>
      <c r="B110" s="10"/>
      <c r="C110" s="10">
        <v>0</v>
      </c>
      <c r="D110" s="10">
        <v>120000</v>
      </c>
      <c r="E110" s="10">
        <f t="shared" si="3"/>
        <v>-120000</v>
      </c>
    </row>
    <row r="111" spans="1:5" ht="30" customHeight="1" x14ac:dyDescent="0.15">
      <c r="A111" s="13" t="s">
        <v>1092</v>
      </c>
      <c r="B111" s="10"/>
      <c r="C111" s="10">
        <v>0</v>
      </c>
      <c r="D111" s="10">
        <v>24000</v>
      </c>
      <c r="E111" s="10">
        <f t="shared" si="3"/>
        <v>-24000</v>
      </c>
    </row>
    <row r="112" spans="1:5" ht="30" customHeight="1" x14ac:dyDescent="0.15">
      <c r="A112" s="13" t="s">
        <v>1096</v>
      </c>
      <c r="B112" s="10"/>
      <c r="C112" s="10">
        <v>0</v>
      </c>
      <c r="D112" s="10">
        <v>24000</v>
      </c>
      <c r="E112" s="10">
        <f t="shared" si="3"/>
        <v>-24000</v>
      </c>
    </row>
    <row r="113" spans="1:5" ht="30" customHeight="1" x14ac:dyDescent="0.15">
      <c r="A113" s="13" t="s">
        <v>1097</v>
      </c>
      <c r="B113" s="10">
        <v>1</v>
      </c>
      <c r="C113" s="10">
        <v>0</v>
      </c>
      <c r="D113" s="10">
        <v>120000</v>
      </c>
      <c r="E113" s="10">
        <f t="shared" si="3"/>
        <v>-120000</v>
      </c>
    </row>
  </sheetData>
  <sheetProtection password="AA1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35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1098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1099</v>
      </c>
      <c r="B4" s="25"/>
      <c r="C4" s="25"/>
      <c r="D4" s="25"/>
    </row>
    <row r="5" spans="1:4" ht="30" customHeight="1" x14ac:dyDescent="0.15">
      <c r="A5" s="1" t="s">
        <v>1100</v>
      </c>
      <c r="B5" s="1" t="s">
        <v>1101</v>
      </c>
      <c r="C5" s="1" t="s">
        <v>1102</v>
      </c>
      <c r="D5" s="1" t="s">
        <v>1103</v>
      </c>
    </row>
    <row r="6" spans="1:4" ht="60" customHeight="1" x14ac:dyDescent="0.15">
      <c r="A6" s="6" t="s">
        <v>373</v>
      </c>
      <c r="B6" s="7" t="s">
        <v>1104</v>
      </c>
      <c r="C6" s="6" t="s">
        <v>1105</v>
      </c>
      <c r="D6" s="6" t="s">
        <v>1106</v>
      </c>
    </row>
    <row r="7" spans="1:4" ht="21" x14ac:dyDescent="0.15">
      <c r="A7" s="6" t="s">
        <v>472</v>
      </c>
      <c r="B7" s="7" t="s">
        <v>1107</v>
      </c>
      <c r="C7" s="6" t="s">
        <v>1108</v>
      </c>
      <c r="D7" s="6"/>
    </row>
    <row r="8" spans="1:4" ht="21" x14ac:dyDescent="0.15">
      <c r="A8" s="6" t="s">
        <v>473</v>
      </c>
      <c r="B8" s="7" t="s">
        <v>1109</v>
      </c>
      <c r="C8" s="6" t="s">
        <v>1110</v>
      </c>
      <c r="D8" s="6"/>
    </row>
    <row r="9" spans="1:4" ht="21" x14ac:dyDescent="0.15">
      <c r="A9" s="6" t="s">
        <v>474</v>
      </c>
      <c r="B9" s="7" t="s">
        <v>1109</v>
      </c>
      <c r="C9" s="6" t="s">
        <v>1111</v>
      </c>
      <c r="D9" s="6"/>
    </row>
    <row r="10" spans="1:4" ht="21" x14ac:dyDescent="0.15">
      <c r="A10" s="6" t="s">
        <v>475</v>
      </c>
      <c r="B10" s="7" t="s">
        <v>1109</v>
      </c>
      <c r="C10" s="6" t="s">
        <v>1111</v>
      </c>
      <c r="D10" s="6"/>
    </row>
    <row r="11" spans="1:4" ht="21" x14ac:dyDescent="0.15">
      <c r="A11" s="6" t="s">
        <v>476</v>
      </c>
      <c r="B11" s="7" t="s">
        <v>1104</v>
      </c>
      <c r="C11" s="6" t="s">
        <v>1112</v>
      </c>
      <c r="D11" s="6"/>
    </row>
    <row r="12" spans="1:4" ht="39.950000000000003" customHeight="1" x14ac:dyDescent="0.15">
      <c r="A12" s="6" t="s">
        <v>477</v>
      </c>
      <c r="B12" s="7" t="s">
        <v>1104</v>
      </c>
      <c r="C12" s="6" t="s">
        <v>1113</v>
      </c>
      <c r="D12" s="6" t="s">
        <v>1114</v>
      </c>
    </row>
    <row r="13" spans="1:4" ht="21" x14ac:dyDescent="0.15">
      <c r="A13" s="6" t="s">
        <v>478</v>
      </c>
      <c r="B13" s="7" t="s">
        <v>1107</v>
      </c>
      <c r="C13" s="6" t="s">
        <v>1115</v>
      </c>
      <c r="D13" s="6"/>
    </row>
    <row r="14" spans="1:4" ht="39.950000000000003" customHeight="1" x14ac:dyDescent="0.15">
      <c r="A14" s="6" t="s">
        <v>495</v>
      </c>
      <c r="B14" s="7" t="s">
        <v>1109</v>
      </c>
      <c r="C14" s="6" t="s">
        <v>1116</v>
      </c>
      <c r="D14" s="6" t="s">
        <v>1114</v>
      </c>
    </row>
    <row r="15" spans="1:4" ht="21" x14ac:dyDescent="0.15">
      <c r="A15" s="6" t="s">
        <v>497</v>
      </c>
      <c r="B15" s="7" t="s">
        <v>1109</v>
      </c>
      <c r="C15" s="6" t="s">
        <v>1117</v>
      </c>
      <c r="D15" s="6"/>
    </row>
    <row r="16" spans="1:4" ht="21" x14ac:dyDescent="0.15">
      <c r="A16" s="6" t="s">
        <v>499</v>
      </c>
      <c r="B16" s="7" t="s">
        <v>1109</v>
      </c>
      <c r="C16" s="6" t="s">
        <v>1118</v>
      </c>
      <c r="D16" s="6"/>
    </row>
    <row r="17" spans="1:4" ht="21" x14ac:dyDescent="0.15">
      <c r="A17" s="6" t="s">
        <v>501</v>
      </c>
      <c r="B17" s="7" t="s">
        <v>1104</v>
      </c>
      <c r="C17" s="6" t="s">
        <v>1119</v>
      </c>
      <c r="D17" s="6"/>
    </row>
    <row r="18" spans="1:4" ht="21" x14ac:dyDescent="0.15">
      <c r="A18" s="6" t="s">
        <v>503</v>
      </c>
      <c r="B18" s="7" t="s">
        <v>1120</v>
      </c>
      <c r="C18" s="6" t="s">
        <v>1121</v>
      </c>
      <c r="D18" s="6"/>
    </row>
    <row r="19" spans="1:4" ht="39.950000000000003" customHeight="1" x14ac:dyDescent="0.15">
      <c r="A19" s="6" t="s">
        <v>505</v>
      </c>
      <c r="B19" s="7" t="s">
        <v>1109</v>
      </c>
      <c r="C19" s="6" t="s">
        <v>1122</v>
      </c>
      <c r="D19" s="6" t="s">
        <v>1123</v>
      </c>
    </row>
    <row r="20" spans="1:4" ht="21" x14ac:dyDescent="0.15">
      <c r="A20" s="6" t="s">
        <v>507</v>
      </c>
      <c r="B20" s="7" t="s">
        <v>1107</v>
      </c>
      <c r="C20" s="6" t="s">
        <v>1124</v>
      </c>
      <c r="D20" s="6"/>
    </row>
    <row r="21" spans="1:4" ht="39.950000000000003" customHeight="1" x14ac:dyDescent="0.15">
      <c r="A21" s="6" t="s">
        <v>509</v>
      </c>
      <c r="B21" s="7" t="s">
        <v>1109</v>
      </c>
      <c r="C21" s="6" t="s">
        <v>1125</v>
      </c>
      <c r="D21" s="6" t="s">
        <v>1123</v>
      </c>
    </row>
    <row r="22" spans="1:4" ht="39.950000000000003" customHeight="1" x14ac:dyDescent="0.15">
      <c r="A22" s="6" t="s">
        <v>511</v>
      </c>
      <c r="B22" s="7" t="s">
        <v>1109</v>
      </c>
      <c r="C22" s="6" t="s">
        <v>1126</v>
      </c>
      <c r="D22" s="6" t="s">
        <v>1123</v>
      </c>
    </row>
    <row r="23" spans="1:4" ht="21" x14ac:dyDescent="0.15">
      <c r="A23" s="6" t="s">
        <v>513</v>
      </c>
      <c r="B23" s="7" t="s">
        <v>1107</v>
      </c>
      <c r="C23" s="6" t="s">
        <v>1127</v>
      </c>
      <c r="D23" s="6"/>
    </row>
    <row r="24" spans="1:4" ht="39.950000000000003" customHeight="1" x14ac:dyDescent="0.15">
      <c r="A24" s="6" t="s">
        <v>575</v>
      </c>
      <c r="B24" s="7" t="s">
        <v>1109</v>
      </c>
      <c r="C24" s="6" t="s">
        <v>1128</v>
      </c>
      <c r="D24" s="6" t="s">
        <v>1123</v>
      </c>
    </row>
    <row r="25" spans="1:4" ht="21" x14ac:dyDescent="0.15">
      <c r="A25" s="6" t="s">
        <v>576</v>
      </c>
      <c r="B25" s="7" t="s">
        <v>1107</v>
      </c>
      <c r="C25" s="6" t="s">
        <v>1129</v>
      </c>
      <c r="D25" s="6"/>
    </row>
    <row r="26" spans="1:4" ht="39.950000000000003" customHeight="1" x14ac:dyDescent="0.15">
      <c r="A26" s="6" t="s">
        <v>578</v>
      </c>
      <c r="B26" s="7" t="s">
        <v>1109</v>
      </c>
      <c r="C26" s="6" t="s">
        <v>1130</v>
      </c>
      <c r="D26" s="6" t="s">
        <v>1123</v>
      </c>
    </row>
    <row r="27" spans="1:4" ht="39.950000000000003" customHeight="1" x14ac:dyDescent="0.15">
      <c r="A27" s="6" t="s">
        <v>579</v>
      </c>
      <c r="B27" s="7" t="s">
        <v>1109</v>
      </c>
      <c r="C27" s="6" t="s">
        <v>1131</v>
      </c>
      <c r="D27" s="6" t="s">
        <v>1123</v>
      </c>
    </row>
    <row r="28" spans="1:4" ht="21" x14ac:dyDescent="0.15">
      <c r="A28" s="6" t="s">
        <v>580</v>
      </c>
      <c r="B28" s="7" t="s">
        <v>1107</v>
      </c>
      <c r="C28" s="6" t="s">
        <v>1132</v>
      </c>
      <c r="D28" s="6"/>
    </row>
    <row r="29" spans="1:4" ht="39.950000000000003" customHeight="1" x14ac:dyDescent="0.15">
      <c r="A29" s="6" t="s">
        <v>581</v>
      </c>
      <c r="B29" s="7" t="s">
        <v>1109</v>
      </c>
      <c r="C29" s="6" t="s">
        <v>1133</v>
      </c>
      <c r="D29" s="6" t="s">
        <v>1123</v>
      </c>
    </row>
    <row r="30" spans="1:4" ht="21" x14ac:dyDescent="0.15">
      <c r="A30" s="6" t="s">
        <v>582</v>
      </c>
      <c r="B30" s="7" t="s">
        <v>1109</v>
      </c>
      <c r="C30" s="6" t="s">
        <v>1134</v>
      </c>
      <c r="D30" s="6"/>
    </row>
    <row r="31" spans="1:4" ht="21" x14ac:dyDescent="0.15">
      <c r="A31" s="6" t="s">
        <v>584</v>
      </c>
      <c r="B31" s="7" t="s">
        <v>1109</v>
      </c>
      <c r="C31" s="6" t="s">
        <v>1135</v>
      </c>
      <c r="D31" s="6"/>
    </row>
    <row r="32" spans="1:4" ht="21" x14ac:dyDescent="0.15">
      <c r="A32" s="6" t="s">
        <v>585</v>
      </c>
      <c r="B32" s="7" t="s">
        <v>1109</v>
      </c>
      <c r="C32" s="6" t="s">
        <v>1136</v>
      </c>
      <c r="D32" s="6"/>
    </row>
    <row r="33" spans="1:4" ht="21" x14ac:dyDescent="0.15">
      <c r="A33" s="6" t="s">
        <v>586</v>
      </c>
      <c r="B33" s="7" t="s">
        <v>1120</v>
      </c>
      <c r="C33" s="6" t="s">
        <v>1137</v>
      </c>
      <c r="D33" s="6"/>
    </row>
    <row r="34" spans="1:4" ht="21" x14ac:dyDescent="0.15">
      <c r="A34" s="6" t="s">
        <v>587</v>
      </c>
      <c r="B34" s="7" t="s">
        <v>1138</v>
      </c>
      <c r="C34" s="6" t="s">
        <v>1139</v>
      </c>
      <c r="D34" s="6"/>
    </row>
    <row r="35" spans="1:4" ht="21" x14ac:dyDescent="0.15">
      <c r="A35" s="6" t="s">
        <v>589</v>
      </c>
      <c r="B35" s="7" t="s">
        <v>1107</v>
      </c>
      <c r="C35" s="6" t="s">
        <v>1140</v>
      </c>
      <c r="D35" s="6"/>
    </row>
  </sheetData>
  <sheetProtection password="AA12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4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1141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1142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1143</v>
      </c>
      <c r="B4" s="30"/>
      <c r="C4" s="30"/>
      <c r="D4" s="30" t="s">
        <v>1018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1144</v>
      </c>
      <c r="B5" s="19" t="s">
        <v>1145</v>
      </c>
      <c r="C5" s="19" t="s">
        <v>1146</v>
      </c>
      <c r="D5" s="19" t="s">
        <v>1147</v>
      </c>
      <c r="E5" s="19" t="s">
        <v>1148</v>
      </c>
      <c r="F5" s="19" t="s">
        <v>1149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1150</v>
      </c>
      <c r="G6" s="6" t="s">
        <v>1151</v>
      </c>
      <c r="H6" s="6" t="s">
        <v>1152</v>
      </c>
      <c r="I6" s="6" t="s">
        <v>1153</v>
      </c>
    </row>
    <row r="7" spans="1:9" ht="20.100000000000001" customHeight="1" x14ac:dyDescent="0.15">
      <c r="A7" s="19" t="s">
        <v>1154</v>
      </c>
      <c r="B7" s="19"/>
      <c r="C7" s="19"/>
      <c r="D7" s="19"/>
      <c r="E7" s="19"/>
      <c r="F7" s="19"/>
      <c r="G7" s="19"/>
      <c r="H7" s="19"/>
      <c r="I7" s="19"/>
    </row>
    <row r="8" spans="1:9" ht="20.100000000000001" customHeight="1" x14ac:dyDescent="0.15"/>
    <row r="9" spans="1:9" ht="20.100000000000001" customHeight="1" x14ac:dyDescent="0.15">
      <c r="A9" s="30" t="s">
        <v>1143</v>
      </c>
      <c r="B9" s="30"/>
      <c r="C9" s="30"/>
      <c r="D9" s="30" t="s">
        <v>1155</v>
      </c>
      <c r="E9" s="30"/>
      <c r="F9" s="30"/>
      <c r="G9" s="30"/>
      <c r="H9" s="30"/>
      <c r="I9" s="30"/>
    </row>
    <row r="10" spans="1:9" ht="20.100000000000001" customHeight="1" x14ac:dyDescent="0.15">
      <c r="A10" s="19" t="s">
        <v>1144</v>
      </c>
      <c r="B10" s="19" t="s">
        <v>1145</v>
      </c>
      <c r="C10" s="19" t="s">
        <v>1146</v>
      </c>
      <c r="D10" s="19" t="s">
        <v>1147</v>
      </c>
      <c r="E10" s="19" t="s">
        <v>1148</v>
      </c>
      <c r="F10" s="19" t="s">
        <v>1149</v>
      </c>
      <c r="G10" s="19"/>
      <c r="H10" s="19"/>
      <c r="I10" s="19"/>
    </row>
    <row r="11" spans="1:9" ht="20.100000000000001" customHeight="1" x14ac:dyDescent="0.15">
      <c r="A11" s="19"/>
      <c r="B11" s="19"/>
      <c r="C11" s="19"/>
      <c r="D11" s="19"/>
      <c r="E11" s="19"/>
      <c r="F11" s="6" t="s">
        <v>1150</v>
      </c>
      <c r="G11" s="6" t="s">
        <v>1151</v>
      </c>
      <c r="H11" s="6" t="s">
        <v>1152</v>
      </c>
      <c r="I11" s="6" t="s">
        <v>1153</v>
      </c>
    </row>
    <row r="12" spans="1:9" ht="105" x14ac:dyDescent="0.15">
      <c r="A12" s="6" t="s">
        <v>116</v>
      </c>
      <c r="B12" s="6" t="s">
        <v>373</v>
      </c>
      <c r="C12" s="7" t="s">
        <v>1156</v>
      </c>
      <c r="D12" s="7" t="s">
        <v>1157</v>
      </c>
      <c r="E12" s="6" t="s">
        <v>1158</v>
      </c>
      <c r="F12" s="10">
        <v>960000</v>
      </c>
      <c r="G12" s="10">
        <v>1840000</v>
      </c>
      <c r="H12" s="10">
        <v>880000</v>
      </c>
      <c r="I12" s="7" t="s">
        <v>1003</v>
      </c>
    </row>
    <row r="13" spans="1:9" ht="105" x14ac:dyDescent="0.15">
      <c r="A13" s="6" t="s">
        <v>171</v>
      </c>
      <c r="B13" s="6" t="s">
        <v>373</v>
      </c>
      <c r="C13" s="7" t="s">
        <v>1156</v>
      </c>
      <c r="D13" s="7" t="s">
        <v>1159</v>
      </c>
      <c r="E13" s="6" t="s">
        <v>1158</v>
      </c>
      <c r="F13" s="10">
        <v>289920</v>
      </c>
      <c r="G13" s="10">
        <v>555680</v>
      </c>
      <c r="H13" s="10">
        <v>265760</v>
      </c>
      <c r="I13" s="7" t="s">
        <v>1003</v>
      </c>
    </row>
    <row r="14" spans="1:9" ht="20.100000000000001" customHeight="1" x14ac:dyDescent="0.15">
      <c r="A14" s="29" t="s">
        <v>488</v>
      </c>
      <c r="B14" s="29"/>
      <c r="C14" s="29"/>
      <c r="D14" s="29"/>
      <c r="E14" s="29"/>
      <c r="F14" s="11">
        <f>SUM(F12:F13)</f>
        <v>1249920</v>
      </c>
      <c r="G14" s="11">
        <f>SUM(G12:G13)</f>
        <v>2395680</v>
      </c>
      <c r="H14" s="11">
        <f>SUM(H12:H13)</f>
        <v>1145760</v>
      </c>
    </row>
    <row r="15" spans="1:9" ht="20.100000000000001" customHeight="1" x14ac:dyDescent="0.15"/>
    <row r="16" spans="1:9" ht="20.100000000000001" customHeight="1" x14ac:dyDescent="0.15">
      <c r="A16" s="30" t="s">
        <v>1143</v>
      </c>
      <c r="B16" s="30"/>
      <c r="C16" s="30"/>
      <c r="D16" s="30" t="s">
        <v>1160</v>
      </c>
      <c r="E16" s="30"/>
      <c r="F16" s="30"/>
      <c r="G16" s="30"/>
      <c r="H16" s="30"/>
      <c r="I16" s="30"/>
    </row>
    <row r="17" spans="1:9" ht="20.100000000000001" customHeight="1" x14ac:dyDescent="0.15">
      <c r="A17" s="19" t="s">
        <v>1144</v>
      </c>
      <c r="B17" s="19" t="s">
        <v>1145</v>
      </c>
      <c r="C17" s="19" t="s">
        <v>1146</v>
      </c>
      <c r="D17" s="19" t="s">
        <v>1147</v>
      </c>
      <c r="E17" s="19" t="s">
        <v>1148</v>
      </c>
      <c r="F17" s="19" t="s">
        <v>1149</v>
      </c>
      <c r="G17" s="19"/>
      <c r="H17" s="19"/>
      <c r="I17" s="19"/>
    </row>
    <row r="18" spans="1:9" ht="20.100000000000001" customHeight="1" x14ac:dyDescent="0.15">
      <c r="A18" s="19"/>
      <c r="B18" s="19"/>
      <c r="C18" s="19"/>
      <c r="D18" s="19"/>
      <c r="E18" s="19"/>
      <c r="F18" s="6" t="s">
        <v>1150</v>
      </c>
      <c r="G18" s="6" t="s">
        <v>1151</v>
      </c>
      <c r="H18" s="6" t="s">
        <v>1152</v>
      </c>
      <c r="I18" s="6" t="s">
        <v>1153</v>
      </c>
    </row>
    <row r="19" spans="1:9" ht="20.100000000000001" customHeight="1" x14ac:dyDescent="0.15">
      <c r="A19" s="19" t="s">
        <v>1154</v>
      </c>
      <c r="B19" s="19"/>
      <c r="C19" s="19"/>
      <c r="D19" s="19"/>
      <c r="E19" s="19"/>
      <c r="F19" s="19"/>
      <c r="G19" s="19"/>
      <c r="H19" s="19"/>
      <c r="I19" s="19"/>
    </row>
    <row r="20" spans="1:9" ht="20.100000000000001" customHeight="1" x14ac:dyDescent="0.15"/>
    <row r="21" spans="1:9" ht="20.100000000000001" customHeight="1" x14ac:dyDescent="0.15">
      <c r="A21" s="30" t="s">
        <v>1143</v>
      </c>
      <c r="B21" s="30"/>
      <c r="C21" s="30"/>
      <c r="D21" s="30" t="s">
        <v>1161</v>
      </c>
      <c r="E21" s="30"/>
      <c r="F21" s="30"/>
      <c r="G21" s="30"/>
      <c r="H21" s="30"/>
      <c r="I21" s="30"/>
    </row>
    <row r="22" spans="1:9" ht="20.100000000000001" customHeight="1" x14ac:dyDescent="0.15">
      <c r="A22" s="19" t="s">
        <v>1144</v>
      </c>
      <c r="B22" s="19" t="s">
        <v>1145</v>
      </c>
      <c r="C22" s="19" t="s">
        <v>1146</v>
      </c>
      <c r="D22" s="19" t="s">
        <v>1147</v>
      </c>
      <c r="E22" s="19" t="s">
        <v>1148</v>
      </c>
      <c r="F22" s="19" t="s">
        <v>1149</v>
      </c>
      <c r="G22" s="19"/>
      <c r="H22" s="19"/>
      <c r="I22" s="19"/>
    </row>
    <row r="23" spans="1:9" ht="20.100000000000001" customHeight="1" x14ac:dyDescent="0.15">
      <c r="A23" s="19"/>
      <c r="B23" s="19"/>
      <c r="C23" s="19"/>
      <c r="D23" s="19"/>
      <c r="E23" s="19"/>
      <c r="F23" s="6" t="s">
        <v>1150</v>
      </c>
      <c r="G23" s="6" t="s">
        <v>1151</v>
      </c>
      <c r="H23" s="6" t="s">
        <v>1152</v>
      </c>
      <c r="I23" s="6" t="s">
        <v>1153</v>
      </c>
    </row>
    <row r="24" spans="1:9" ht="20.100000000000001" customHeight="1" x14ac:dyDescent="0.15">
      <c r="A24" s="19" t="s">
        <v>1154</v>
      </c>
      <c r="B24" s="19"/>
      <c r="C24" s="19"/>
      <c r="D24" s="19"/>
      <c r="E24" s="19"/>
      <c r="F24" s="19"/>
      <c r="G24" s="19"/>
      <c r="H24" s="19"/>
      <c r="I24" s="19"/>
    </row>
  </sheetData>
  <sheetProtection password="AA12" sheet="1" objects="1" scenarios="1"/>
  <mergeCells count="38">
    <mergeCell ref="A24:I24"/>
    <mergeCell ref="A19:I19"/>
    <mergeCell ref="A21:C21"/>
    <mergeCell ref="D21:I21"/>
    <mergeCell ref="A22:A23"/>
    <mergeCell ref="B22:B23"/>
    <mergeCell ref="C22:C23"/>
    <mergeCell ref="D22:D23"/>
    <mergeCell ref="E22:E23"/>
    <mergeCell ref="F22:I22"/>
    <mergeCell ref="A14:E14"/>
    <mergeCell ref="A16:C16"/>
    <mergeCell ref="D16:I16"/>
    <mergeCell ref="A17:A18"/>
    <mergeCell ref="B17:B18"/>
    <mergeCell ref="C17:C18"/>
    <mergeCell ref="D17:D18"/>
    <mergeCell ref="E17:E18"/>
    <mergeCell ref="F17:I17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7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/>
      <c r="G4" s="19"/>
      <c r="H4" s="19"/>
    </row>
    <row r="5" spans="1:8" ht="39.950000000000003" customHeight="1" x14ac:dyDescent="0.15">
      <c r="A5" s="19"/>
      <c r="B5" s="19"/>
      <c r="C5" s="19"/>
      <c r="D5" s="19"/>
      <c r="E5" s="6" t="s">
        <v>48</v>
      </c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10">
        <v>28301039.190000001</v>
      </c>
      <c r="F7" s="10">
        <v>0</v>
      </c>
      <c r="G7" s="10">
        <v>0</v>
      </c>
      <c r="H7" s="10" t="s">
        <v>55</v>
      </c>
    </row>
    <row r="8" spans="1:8" ht="24.95" customHeight="1" x14ac:dyDescent="0.15">
      <c r="A8" s="7" t="s">
        <v>56</v>
      </c>
      <c r="B8" s="6" t="s">
        <v>57</v>
      </c>
      <c r="C8" s="6" t="s">
        <v>54</v>
      </c>
      <c r="D8" s="6" t="s">
        <v>54</v>
      </c>
      <c r="E8" s="10">
        <f>IF(ISNUMBER(E7),E7,0)+IF(ISNUMBER(E9),E9,0)+IF(ISNUMBER(E121),E121,0)-IF(ISNUMBER(E28),E28,0)-IF(ISNUMBER(E125),E125,0)</f>
        <v>1.4435499906539917E-8</v>
      </c>
      <c r="F8" s="10">
        <f>IF(ISNUMBER(F7),F7,0)+IF(ISNUMBER(F9),F9,0)+IF(ISNUMBER(F121),F121,0)-IF(ISNUMBER(F28),F28,0)-IF(ISNUMBER(F125),F125,0)</f>
        <v>0</v>
      </c>
      <c r="G8" s="10">
        <f>IF(ISNUMBER(G7),G7,0)+IF(ISNUMBER(G9),G9,0)+IF(ISNUMBER(G121),G121,0)-IF(ISNUMBER(G28),G28,0)-IF(ISNUMBER(G125),G125,0)</f>
        <v>0</v>
      </c>
      <c r="H8" s="10" t="s">
        <v>55</v>
      </c>
    </row>
    <row r="9" spans="1:8" ht="24.95" customHeight="1" x14ac:dyDescent="0.15">
      <c r="A9" s="7" t="s">
        <v>58</v>
      </c>
      <c r="B9" s="6" t="s">
        <v>59</v>
      </c>
      <c r="C9" s="6"/>
      <c r="D9" s="6"/>
      <c r="E9" s="10">
        <v>209618854.56</v>
      </c>
      <c r="F9" s="10">
        <v>164978278.15000001</v>
      </c>
      <c r="G9" s="10">
        <v>164978278.15000001</v>
      </c>
      <c r="H9" s="10" t="s">
        <v>55</v>
      </c>
    </row>
    <row r="10" spans="1:8" ht="38.1" customHeight="1" x14ac:dyDescent="0.15">
      <c r="A10" s="7" t="s">
        <v>60</v>
      </c>
      <c r="B10" s="6" t="s">
        <v>61</v>
      </c>
      <c r="C10" s="6" t="s">
        <v>62</v>
      </c>
      <c r="D10" s="6"/>
      <c r="E10" s="10">
        <v>0</v>
      </c>
      <c r="F10" s="10">
        <v>0</v>
      </c>
      <c r="G10" s="10">
        <v>0</v>
      </c>
      <c r="H10" s="10" t="s">
        <v>55</v>
      </c>
    </row>
    <row r="11" spans="1:8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10">
        <v>0</v>
      </c>
      <c r="F11" s="10">
        <v>0</v>
      </c>
      <c r="G11" s="10">
        <v>0</v>
      </c>
      <c r="H11" s="10" t="s">
        <v>55</v>
      </c>
    </row>
    <row r="12" spans="1:8" ht="24.95" customHeight="1" x14ac:dyDescent="0.15">
      <c r="A12" s="7" t="s">
        <v>66</v>
      </c>
      <c r="B12" s="6" t="s">
        <v>67</v>
      </c>
      <c r="C12" s="6" t="s">
        <v>62</v>
      </c>
      <c r="D12" s="6" t="s">
        <v>68</v>
      </c>
      <c r="E12" s="10">
        <v>0</v>
      </c>
      <c r="F12" s="10">
        <v>0</v>
      </c>
      <c r="G12" s="10">
        <v>0</v>
      </c>
      <c r="H12" s="10" t="s">
        <v>55</v>
      </c>
    </row>
    <row r="13" spans="1:8" ht="50.1" customHeight="1" x14ac:dyDescent="0.15">
      <c r="A13" s="7" t="s">
        <v>69</v>
      </c>
      <c r="B13" s="6" t="s">
        <v>70</v>
      </c>
      <c r="C13" s="6" t="s">
        <v>71</v>
      </c>
      <c r="D13" s="6"/>
      <c r="E13" s="10">
        <v>164978278.15000001</v>
      </c>
      <c r="F13" s="10">
        <v>164978278.15000001</v>
      </c>
      <c r="G13" s="10">
        <v>164978278.15000001</v>
      </c>
      <c r="H13" s="10" t="s">
        <v>55</v>
      </c>
    </row>
    <row r="14" spans="1:8" ht="87.95" customHeight="1" x14ac:dyDescent="0.15">
      <c r="A14" s="7" t="s">
        <v>72</v>
      </c>
      <c r="B14" s="6" t="s">
        <v>73</v>
      </c>
      <c r="C14" s="6" t="s">
        <v>71</v>
      </c>
      <c r="D14" s="6" t="s">
        <v>74</v>
      </c>
      <c r="E14" s="10">
        <v>121005845.8</v>
      </c>
      <c r="F14" s="10">
        <v>121005845.8</v>
      </c>
      <c r="G14" s="10">
        <v>121005845.8</v>
      </c>
      <c r="H14" s="10" t="s">
        <v>55</v>
      </c>
    </row>
    <row r="15" spans="1:8" ht="50.1" customHeight="1" x14ac:dyDescent="0.15">
      <c r="A15" s="7" t="s">
        <v>75</v>
      </c>
      <c r="B15" s="6" t="s">
        <v>76</v>
      </c>
      <c r="C15" s="6" t="s">
        <v>71</v>
      </c>
      <c r="D15" s="6" t="s">
        <v>77</v>
      </c>
      <c r="E15" s="10">
        <v>0</v>
      </c>
      <c r="F15" s="10">
        <v>0</v>
      </c>
      <c r="G15" s="10">
        <v>0</v>
      </c>
      <c r="H15" s="10" t="s">
        <v>55</v>
      </c>
    </row>
    <row r="16" spans="1:8" ht="50.1" customHeight="1" x14ac:dyDescent="0.15">
      <c r="A16" s="7" t="s">
        <v>78</v>
      </c>
      <c r="B16" s="6" t="s">
        <v>79</v>
      </c>
      <c r="C16" s="6" t="s">
        <v>80</v>
      </c>
      <c r="D16" s="6"/>
      <c r="E16" s="10">
        <v>1214.4100000000001</v>
      </c>
      <c r="F16" s="10">
        <v>0</v>
      </c>
      <c r="G16" s="10">
        <v>0</v>
      </c>
      <c r="H16" s="10" t="s">
        <v>55</v>
      </c>
    </row>
    <row r="17" spans="1:8" ht="38.1" customHeight="1" x14ac:dyDescent="0.15">
      <c r="A17" s="7" t="s">
        <v>81</v>
      </c>
      <c r="B17" s="6" t="s">
        <v>82</v>
      </c>
      <c r="C17" s="6" t="s">
        <v>80</v>
      </c>
      <c r="D17" s="6" t="s">
        <v>83</v>
      </c>
      <c r="E17" s="10">
        <v>1214.4100000000001</v>
      </c>
      <c r="F17" s="10">
        <v>0</v>
      </c>
      <c r="G17" s="10">
        <v>0</v>
      </c>
      <c r="H17" s="10" t="s">
        <v>55</v>
      </c>
    </row>
    <row r="18" spans="1:8" ht="24.95" customHeight="1" x14ac:dyDescent="0.15">
      <c r="A18" s="7" t="s">
        <v>84</v>
      </c>
      <c r="B18" s="6" t="s">
        <v>85</v>
      </c>
      <c r="C18" s="6" t="s">
        <v>86</v>
      </c>
      <c r="D18" s="6"/>
      <c r="E18" s="10">
        <v>44639362</v>
      </c>
      <c r="F18" s="10">
        <v>0</v>
      </c>
      <c r="G18" s="10">
        <v>0</v>
      </c>
      <c r="H18" s="10" t="s">
        <v>55</v>
      </c>
    </row>
    <row r="19" spans="1:8" ht="38.1" customHeight="1" x14ac:dyDescent="0.15">
      <c r="A19" s="7" t="s">
        <v>87</v>
      </c>
      <c r="B19" s="6" t="s">
        <v>88</v>
      </c>
      <c r="C19" s="6" t="s">
        <v>86</v>
      </c>
      <c r="D19" s="6"/>
      <c r="E19" s="10">
        <v>44495362</v>
      </c>
      <c r="F19" s="10">
        <v>0</v>
      </c>
      <c r="G19" s="10">
        <v>0</v>
      </c>
      <c r="H19" s="10" t="s">
        <v>55</v>
      </c>
    </row>
    <row r="20" spans="1:8" ht="24.95" customHeight="1" x14ac:dyDescent="0.15">
      <c r="A20" s="7" t="s">
        <v>89</v>
      </c>
      <c r="B20" s="6" t="s">
        <v>90</v>
      </c>
      <c r="C20" s="6" t="s">
        <v>86</v>
      </c>
      <c r="D20" s="6"/>
      <c r="E20" s="10">
        <v>0</v>
      </c>
      <c r="F20" s="10">
        <v>0</v>
      </c>
      <c r="G20" s="10">
        <v>0</v>
      </c>
      <c r="H20" s="10" t="s">
        <v>55</v>
      </c>
    </row>
    <row r="21" spans="1:8" ht="24.95" customHeight="1" x14ac:dyDescent="0.15">
      <c r="A21" s="7" t="s">
        <v>91</v>
      </c>
      <c r="B21" s="6" t="s">
        <v>92</v>
      </c>
      <c r="C21" s="6" t="s">
        <v>86</v>
      </c>
      <c r="D21" s="6"/>
      <c r="E21" s="10">
        <v>144000</v>
      </c>
      <c r="F21" s="10">
        <v>0</v>
      </c>
      <c r="G21" s="10">
        <v>0</v>
      </c>
      <c r="H21" s="10" t="s">
        <v>55</v>
      </c>
    </row>
    <row r="22" spans="1:8" ht="24.95" customHeight="1" x14ac:dyDescent="0.15">
      <c r="A22" s="7" t="s">
        <v>93</v>
      </c>
      <c r="B22" s="6" t="s">
        <v>94</v>
      </c>
      <c r="C22" s="6" t="s">
        <v>86</v>
      </c>
      <c r="D22" s="6"/>
      <c r="E22" s="10">
        <v>0</v>
      </c>
      <c r="F22" s="10">
        <v>0</v>
      </c>
      <c r="G22" s="10">
        <v>0</v>
      </c>
      <c r="H22" s="10" t="s">
        <v>55</v>
      </c>
    </row>
    <row r="23" spans="1:8" ht="24.95" customHeight="1" x14ac:dyDescent="0.15">
      <c r="A23" s="7" t="s">
        <v>95</v>
      </c>
      <c r="B23" s="6" t="s">
        <v>96</v>
      </c>
      <c r="C23" s="6" t="s">
        <v>97</v>
      </c>
      <c r="D23" s="6"/>
      <c r="E23" s="10">
        <v>0</v>
      </c>
      <c r="F23" s="10">
        <v>0</v>
      </c>
      <c r="G23" s="10">
        <v>0</v>
      </c>
      <c r="H23" s="10" t="s">
        <v>55</v>
      </c>
    </row>
    <row r="24" spans="1:8" ht="24.95" customHeight="1" x14ac:dyDescent="0.15">
      <c r="A24" s="7" t="s">
        <v>98</v>
      </c>
      <c r="B24" s="6" t="s">
        <v>99</v>
      </c>
      <c r="C24" s="6" t="s">
        <v>97</v>
      </c>
      <c r="D24" s="6"/>
      <c r="E24" s="10">
        <v>0</v>
      </c>
      <c r="F24" s="10">
        <v>0</v>
      </c>
      <c r="G24" s="10">
        <v>0</v>
      </c>
      <c r="H24" s="10" t="s">
        <v>55</v>
      </c>
    </row>
    <row r="25" spans="1:8" ht="24.95" customHeight="1" x14ac:dyDescent="0.15">
      <c r="A25" s="7" t="s">
        <v>100</v>
      </c>
      <c r="B25" s="6" t="s">
        <v>101</v>
      </c>
      <c r="C25" s="6" t="s">
        <v>54</v>
      </c>
      <c r="D25" s="6"/>
      <c r="E25" s="10">
        <v>0</v>
      </c>
      <c r="F25" s="10">
        <v>0</v>
      </c>
      <c r="G25" s="10">
        <v>0</v>
      </c>
      <c r="H25" s="10" t="s">
        <v>55</v>
      </c>
    </row>
    <row r="26" spans="1:8" ht="24.95" customHeight="1" x14ac:dyDescent="0.15">
      <c r="A26" s="7" t="s">
        <v>102</v>
      </c>
      <c r="B26" s="6" t="s">
        <v>103</v>
      </c>
      <c r="C26" s="6" t="s">
        <v>54</v>
      </c>
      <c r="D26" s="6"/>
      <c r="E26" s="10">
        <v>0</v>
      </c>
      <c r="F26" s="10">
        <v>0</v>
      </c>
      <c r="G26" s="10">
        <v>0</v>
      </c>
      <c r="H26" s="10" t="s">
        <v>55</v>
      </c>
    </row>
    <row r="27" spans="1:8" ht="50.1" customHeight="1" x14ac:dyDescent="0.15">
      <c r="A27" s="7" t="s">
        <v>104</v>
      </c>
      <c r="B27" s="6" t="s">
        <v>105</v>
      </c>
      <c r="C27" s="6" t="s">
        <v>106</v>
      </c>
      <c r="D27" s="6"/>
      <c r="E27" s="10">
        <v>0</v>
      </c>
      <c r="F27" s="10">
        <v>0</v>
      </c>
      <c r="G27" s="10">
        <v>0</v>
      </c>
      <c r="H27" s="10" t="s">
        <v>55</v>
      </c>
    </row>
    <row r="28" spans="1:8" ht="24.95" customHeight="1" x14ac:dyDescent="0.15">
      <c r="A28" s="7" t="s">
        <v>107</v>
      </c>
      <c r="B28" s="6" t="s">
        <v>108</v>
      </c>
      <c r="C28" s="6" t="s">
        <v>54</v>
      </c>
      <c r="D28" s="6"/>
      <c r="E28" s="10">
        <v>235163193.88999999</v>
      </c>
      <c r="F28" s="10">
        <v>164978278.15000001</v>
      </c>
      <c r="G28" s="10">
        <v>164978278.15000001</v>
      </c>
      <c r="H28" s="10" t="s">
        <v>55</v>
      </c>
    </row>
    <row r="29" spans="1:8" ht="38.1" customHeight="1" x14ac:dyDescent="0.15">
      <c r="A29" s="7" t="s">
        <v>109</v>
      </c>
      <c r="B29" s="6" t="s">
        <v>110</v>
      </c>
      <c r="C29" s="6" t="s">
        <v>54</v>
      </c>
      <c r="D29" s="6"/>
      <c r="E29" s="10">
        <v>116595266.20999999</v>
      </c>
      <c r="F29" s="10">
        <v>104250555.98</v>
      </c>
      <c r="G29" s="10">
        <v>104250555.98</v>
      </c>
      <c r="H29" s="10" t="s">
        <v>55</v>
      </c>
    </row>
    <row r="30" spans="1:8" ht="38.1" customHeight="1" x14ac:dyDescent="0.15">
      <c r="A30" s="7" t="s">
        <v>111</v>
      </c>
      <c r="B30" s="6" t="s">
        <v>112</v>
      </c>
      <c r="C30" s="6" t="s">
        <v>113</v>
      </c>
      <c r="D30" s="6"/>
      <c r="E30" s="10">
        <v>88917562.370000005</v>
      </c>
      <c r="F30" s="10">
        <v>79639059.890000001</v>
      </c>
      <c r="G30" s="10">
        <v>79639059.890000001</v>
      </c>
      <c r="H30" s="10" t="s">
        <v>55</v>
      </c>
    </row>
    <row r="31" spans="1:8" ht="38.1" customHeight="1" x14ac:dyDescent="0.15">
      <c r="A31" s="7" t="s">
        <v>114</v>
      </c>
      <c r="B31" s="6" t="s">
        <v>115</v>
      </c>
      <c r="C31" s="6" t="s">
        <v>113</v>
      </c>
      <c r="D31" s="6" t="s">
        <v>116</v>
      </c>
      <c r="E31" s="10">
        <v>87967562.370000005</v>
      </c>
      <c r="F31" s="10">
        <v>78989059.890000001</v>
      </c>
      <c r="G31" s="10">
        <v>78989059.890000001</v>
      </c>
      <c r="H31" s="10" t="s">
        <v>55</v>
      </c>
    </row>
    <row r="32" spans="1:8" ht="38.1" customHeight="1" x14ac:dyDescent="0.15">
      <c r="A32" s="7" t="s">
        <v>117</v>
      </c>
      <c r="B32" s="6" t="s">
        <v>118</v>
      </c>
      <c r="C32" s="6" t="s">
        <v>113</v>
      </c>
      <c r="D32" s="6" t="s">
        <v>116</v>
      </c>
      <c r="E32" s="10">
        <v>57490711.850000001</v>
      </c>
      <c r="F32" s="10">
        <v>49763107.729999997</v>
      </c>
      <c r="G32" s="10">
        <v>49763107.729999997</v>
      </c>
      <c r="H32" s="10" t="s">
        <v>55</v>
      </c>
    </row>
    <row r="33" spans="1:8" ht="24.95" customHeight="1" x14ac:dyDescent="0.15">
      <c r="A33" s="7" t="s">
        <v>119</v>
      </c>
      <c r="B33" s="6" t="s">
        <v>120</v>
      </c>
      <c r="C33" s="6" t="s">
        <v>113</v>
      </c>
      <c r="D33" s="6" t="s">
        <v>116</v>
      </c>
      <c r="E33" s="10">
        <v>57490711.850000001</v>
      </c>
      <c r="F33" s="10">
        <v>49763107.729999997</v>
      </c>
      <c r="G33" s="10">
        <v>49763107.729999997</v>
      </c>
      <c r="H33" s="10" t="s">
        <v>55</v>
      </c>
    </row>
    <row r="34" spans="1:8" ht="24.95" customHeight="1" x14ac:dyDescent="0.15">
      <c r="A34" s="7" t="s">
        <v>121</v>
      </c>
      <c r="B34" s="6" t="s">
        <v>122</v>
      </c>
      <c r="C34" s="6" t="s">
        <v>113</v>
      </c>
      <c r="D34" s="6" t="s">
        <v>116</v>
      </c>
      <c r="E34" s="10">
        <v>0</v>
      </c>
      <c r="F34" s="10">
        <v>0</v>
      </c>
      <c r="G34" s="10">
        <v>0</v>
      </c>
      <c r="H34" s="10" t="s">
        <v>55</v>
      </c>
    </row>
    <row r="35" spans="1:8" ht="24.95" customHeight="1" x14ac:dyDescent="0.15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30476850.52</v>
      </c>
      <c r="F35" s="10">
        <v>29225952.16</v>
      </c>
      <c r="G35" s="10">
        <v>29225952.16</v>
      </c>
      <c r="H35" s="10" t="s">
        <v>55</v>
      </c>
    </row>
    <row r="36" spans="1:8" ht="24.95" customHeight="1" x14ac:dyDescent="0.15">
      <c r="A36" s="7" t="s">
        <v>125</v>
      </c>
      <c r="B36" s="6" t="s">
        <v>126</v>
      </c>
      <c r="C36" s="6" t="s">
        <v>113</v>
      </c>
      <c r="D36" s="6" t="s">
        <v>116</v>
      </c>
      <c r="E36" s="10">
        <v>0</v>
      </c>
      <c r="F36" s="10">
        <v>0</v>
      </c>
      <c r="G36" s="10">
        <v>0</v>
      </c>
      <c r="H36" s="10" t="s">
        <v>55</v>
      </c>
    </row>
    <row r="37" spans="1:8" ht="24.95" customHeight="1" x14ac:dyDescent="0.15">
      <c r="A37" s="7" t="s">
        <v>127</v>
      </c>
      <c r="B37" s="6" t="s">
        <v>128</v>
      </c>
      <c r="C37" s="6" t="s">
        <v>113</v>
      </c>
      <c r="D37" s="6" t="s">
        <v>116</v>
      </c>
      <c r="E37" s="10">
        <v>30476850.52</v>
      </c>
      <c r="F37" s="10">
        <v>29225952.16</v>
      </c>
      <c r="G37" s="10">
        <v>29225952.16</v>
      </c>
      <c r="H37" s="10" t="s">
        <v>55</v>
      </c>
    </row>
    <row r="38" spans="1:8" ht="24.95" customHeight="1" x14ac:dyDescent="0.15">
      <c r="A38" s="7" t="s">
        <v>129</v>
      </c>
      <c r="B38" s="6" t="s">
        <v>130</v>
      </c>
      <c r="C38" s="6" t="s">
        <v>113</v>
      </c>
      <c r="D38" s="6" t="s">
        <v>116</v>
      </c>
      <c r="E38" s="10">
        <v>0</v>
      </c>
      <c r="F38" s="10">
        <v>0</v>
      </c>
      <c r="G38" s="10">
        <v>0</v>
      </c>
      <c r="H38" s="10" t="s">
        <v>55</v>
      </c>
    </row>
    <row r="39" spans="1:8" ht="24.95" customHeight="1" x14ac:dyDescent="0.15">
      <c r="A39" s="7" t="s">
        <v>131</v>
      </c>
      <c r="B39" s="6" t="s">
        <v>132</v>
      </c>
      <c r="C39" s="6" t="s">
        <v>113</v>
      </c>
      <c r="D39" s="6" t="s">
        <v>116</v>
      </c>
      <c r="E39" s="10">
        <v>30476850.52</v>
      </c>
      <c r="F39" s="10">
        <v>29225952.16</v>
      </c>
      <c r="G39" s="10">
        <v>29225952.16</v>
      </c>
      <c r="H39" s="10" t="s">
        <v>55</v>
      </c>
    </row>
    <row r="40" spans="1:8" ht="24.95" customHeight="1" x14ac:dyDescent="0.15">
      <c r="A40" s="7" t="s">
        <v>133</v>
      </c>
      <c r="B40" s="6" t="s">
        <v>134</v>
      </c>
      <c r="C40" s="6" t="s">
        <v>113</v>
      </c>
      <c r="D40" s="6" t="s">
        <v>116</v>
      </c>
      <c r="E40" s="10">
        <v>0</v>
      </c>
      <c r="F40" s="10">
        <v>0</v>
      </c>
      <c r="G40" s="10">
        <v>0</v>
      </c>
      <c r="H40" s="10" t="s">
        <v>55</v>
      </c>
    </row>
    <row r="41" spans="1:8" ht="24.95" customHeight="1" x14ac:dyDescent="0.15">
      <c r="A41" s="7" t="s">
        <v>135</v>
      </c>
      <c r="B41" s="6" t="s">
        <v>136</v>
      </c>
      <c r="C41" s="6" t="s">
        <v>113</v>
      </c>
      <c r="D41" s="6" t="s">
        <v>116</v>
      </c>
      <c r="E41" s="10">
        <v>0</v>
      </c>
      <c r="F41" s="10">
        <v>0</v>
      </c>
      <c r="G41" s="10">
        <v>0</v>
      </c>
      <c r="H41" s="10" t="s">
        <v>55</v>
      </c>
    </row>
    <row r="42" spans="1:8" ht="24.95" customHeight="1" x14ac:dyDescent="0.15">
      <c r="A42" s="7" t="s">
        <v>137</v>
      </c>
      <c r="B42" s="6" t="s">
        <v>138</v>
      </c>
      <c r="C42" s="6" t="s">
        <v>113</v>
      </c>
      <c r="D42" s="6" t="s">
        <v>116</v>
      </c>
      <c r="E42" s="10">
        <v>0</v>
      </c>
      <c r="F42" s="10">
        <v>0</v>
      </c>
      <c r="G42" s="10">
        <v>0</v>
      </c>
      <c r="H42" s="10" t="s">
        <v>55</v>
      </c>
    </row>
    <row r="43" spans="1:8" ht="24.95" customHeight="1" x14ac:dyDescent="0.15">
      <c r="A43" s="7" t="s">
        <v>139</v>
      </c>
      <c r="B43" s="6" t="s">
        <v>140</v>
      </c>
      <c r="C43" s="6" t="s">
        <v>113</v>
      </c>
      <c r="D43" s="6" t="s">
        <v>141</v>
      </c>
      <c r="E43" s="10">
        <v>950000</v>
      </c>
      <c r="F43" s="10">
        <v>650000</v>
      </c>
      <c r="G43" s="10">
        <v>650000</v>
      </c>
      <c r="H43" s="10" t="s">
        <v>55</v>
      </c>
    </row>
    <row r="44" spans="1:8" ht="50.1" customHeight="1" x14ac:dyDescent="0.15">
      <c r="A44" s="7" t="s">
        <v>142</v>
      </c>
      <c r="B44" s="6" t="s">
        <v>143</v>
      </c>
      <c r="C44" s="6" t="s">
        <v>144</v>
      </c>
      <c r="D44" s="6"/>
      <c r="E44" s="10">
        <v>1001000</v>
      </c>
      <c r="F44" s="10">
        <v>450000</v>
      </c>
      <c r="G44" s="10">
        <v>450000</v>
      </c>
      <c r="H44" s="10" t="s">
        <v>55</v>
      </c>
    </row>
    <row r="45" spans="1:8" ht="63" customHeight="1" x14ac:dyDescent="0.15">
      <c r="A45" s="7" t="s">
        <v>145</v>
      </c>
      <c r="B45" s="6" t="s">
        <v>146</v>
      </c>
      <c r="C45" s="6" t="s">
        <v>144</v>
      </c>
      <c r="D45" s="6" t="s">
        <v>147</v>
      </c>
      <c r="E45" s="10">
        <v>10000</v>
      </c>
      <c r="F45" s="10">
        <v>10000</v>
      </c>
      <c r="G45" s="10">
        <v>10000</v>
      </c>
      <c r="H45" s="10" t="s">
        <v>55</v>
      </c>
    </row>
    <row r="46" spans="1:8" ht="24.95" customHeight="1" x14ac:dyDescent="0.15">
      <c r="A46" s="7" t="s">
        <v>148</v>
      </c>
      <c r="B46" s="6" t="s">
        <v>149</v>
      </c>
      <c r="C46" s="6" t="s">
        <v>144</v>
      </c>
      <c r="D46" s="6" t="s">
        <v>150</v>
      </c>
      <c r="E46" s="10">
        <v>0</v>
      </c>
      <c r="F46" s="10">
        <v>0</v>
      </c>
      <c r="G46" s="10">
        <v>0</v>
      </c>
      <c r="H46" s="10" t="s">
        <v>55</v>
      </c>
    </row>
    <row r="47" spans="1:8" ht="75" customHeight="1" x14ac:dyDescent="0.15">
      <c r="A47" s="7" t="s">
        <v>151</v>
      </c>
      <c r="B47" s="6" t="s">
        <v>152</v>
      </c>
      <c r="C47" s="6" t="s">
        <v>144</v>
      </c>
      <c r="D47" s="6" t="s">
        <v>153</v>
      </c>
      <c r="E47" s="10">
        <v>400000</v>
      </c>
      <c r="F47" s="10">
        <v>400000</v>
      </c>
      <c r="G47" s="10">
        <v>400000</v>
      </c>
      <c r="H47" s="10" t="s">
        <v>55</v>
      </c>
    </row>
    <row r="48" spans="1:8" ht="50.1" customHeight="1" x14ac:dyDescent="0.15">
      <c r="A48" s="7" t="s">
        <v>154</v>
      </c>
      <c r="B48" s="6" t="s">
        <v>155</v>
      </c>
      <c r="C48" s="6" t="s">
        <v>144</v>
      </c>
      <c r="D48" s="6" t="s">
        <v>141</v>
      </c>
      <c r="E48" s="10">
        <v>591000</v>
      </c>
      <c r="F48" s="10">
        <v>40000</v>
      </c>
      <c r="G48" s="10">
        <v>40000</v>
      </c>
      <c r="H48" s="10" t="s">
        <v>55</v>
      </c>
    </row>
    <row r="49" spans="1:8" ht="24.95" customHeight="1" x14ac:dyDescent="0.15">
      <c r="A49" s="7" t="s">
        <v>156</v>
      </c>
      <c r="B49" s="6" t="s">
        <v>157</v>
      </c>
      <c r="C49" s="6" t="s">
        <v>144</v>
      </c>
      <c r="D49" s="6" t="s">
        <v>158</v>
      </c>
      <c r="E49" s="10">
        <v>0</v>
      </c>
      <c r="F49" s="10">
        <v>0</v>
      </c>
      <c r="G49" s="10">
        <v>0</v>
      </c>
      <c r="H49" s="10" t="s">
        <v>55</v>
      </c>
    </row>
    <row r="50" spans="1:8" ht="50.1" customHeight="1" x14ac:dyDescent="0.15">
      <c r="A50" s="7" t="s">
        <v>159</v>
      </c>
      <c r="B50" s="6" t="s">
        <v>160</v>
      </c>
      <c r="C50" s="6" t="s">
        <v>161</v>
      </c>
      <c r="D50" s="6"/>
      <c r="E50" s="10">
        <v>0</v>
      </c>
      <c r="F50" s="10">
        <v>0</v>
      </c>
      <c r="G50" s="10">
        <v>0</v>
      </c>
      <c r="H50" s="10" t="s">
        <v>55</v>
      </c>
    </row>
    <row r="51" spans="1:8" ht="63" customHeight="1" x14ac:dyDescent="0.15">
      <c r="A51" s="7" t="s">
        <v>145</v>
      </c>
      <c r="B51" s="6" t="s">
        <v>162</v>
      </c>
      <c r="C51" s="6" t="s">
        <v>161</v>
      </c>
      <c r="D51" s="6" t="s">
        <v>147</v>
      </c>
      <c r="E51" s="10">
        <v>0</v>
      </c>
      <c r="F51" s="10">
        <v>0</v>
      </c>
      <c r="G51" s="10">
        <v>0</v>
      </c>
      <c r="H51" s="10" t="s">
        <v>55</v>
      </c>
    </row>
    <row r="52" spans="1:8" ht="24.95" customHeight="1" x14ac:dyDescent="0.15">
      <c r="A52" s="7" t="s">
        <v>148</v>
      </c>
      <c r="B52" s="6" t="s">
        <v>163</v>
      </c>
      <c r="C52" s="6" t="s">
        <v>161</v>
      </c>
      <c r="D52" s="6" t="s">
        <v>150</v>
      </c>
      <c r="E52" s="10">
        <v>0</v>
      </c>
      <c r="F52" s="10">
        <v>0</v>
      </c>
      <c r="G52" s="10">
        <v>0</v>
      </c>
      <c r="H52" s="10" t="s">
        <v>55</v>
      </c>
    </row>
    <row r="53" spans="1:8" ht="75" customHeight="1" x14ac:dyDescent="0.15">
      <c r="A53" s="7" t="s">
        <v>151</v>
      </c>
      <c r="B53" s="6" t="s">
        <v>164</v>
      </c>
      <c r="C53" s="6" t="s">
        <v>161</v>
      </c>
      <c r="D53" s="6" t="s">
        <v>153</v>
      </c>
      <c r="E53" s="10">
        <v>0</v>
      </c>
      <c r="F53" s="10">
        <v>0</v>
      </c>
      <c r="G53" s="10">
        <v>0</v>
      </c>
      <c r="H53" s="10" t="s">
        <v>55</v>
      </c>
    </row>
    <row r="54" spans="1:8" ht="50.1" customHeight="1" x14ac:dyDescent="0.15">
      <c r="A54" s="7" t="s">
        <v>154</v>
      </c>
      <c r="B54" s="6" t="s">
        <v>165</v>
      </c>
      <c r="C54" s="6" t="s">
        <v>161</v>
      </c>
      <c r="D54" s="6" t="s">
        <v>141</v>
      </c>
      <c r="E54" s="10">
        <v>0</v>
      </c>
      <c r="F54" s="10">
        <v>0</v>
      </c>
      <c r="G54" s="10">
        <v>0</v>
      </c>
      <c r="H54" s="10" t="s">
        <v>55</v>
      </c>
    </row>
    <row r="55" spans="1:8" ht="75" customHeight="1" x14ac:dyDescent="0.15">
      <c r="A55" s="7" t="s">
        <v>166</v>
      </c>
      <c r="B55" s="6" t="s">
        <v>167</v>
      </c>
      <c r="C55" s="6" t="s">
        <v>168</v>
      </c>
      <c r="D55" s="6"/>
      <c r="E55" s="10">
        <v>26676703.84</v>
      </c>
      <c r="F55" s="10">
        <v>24161496.09</v>
      </c>
      <c r="G55" s="10">
        <v>24161496.09</v>
      </c>
      <c r="H55" s="10" t="s">
        <v>55</v>
      </c>
    </row>
    <row r="56" spans="1:8" ht="38.1" customHeight="1" x14ac:dyDescent="0.15">
      <c r="A56" s="7" t="s">
        <v>169</v>
      </c>
      <c r="B56" s="6" t="s">
        <v>170</v>
      </c>
      <c r="C56" s="6" t="s">
        <v>168</v>
      </c>
      <c r="D56" s="6" t="s">
        <v>171</v>
      </c>
      <c r="E56" s="10">
        <v>26566203.84</v>
      </c>
      <c r="F56" s="10">
        <v>24050996.09</v>
      </c>
      <c r="G56" s="10">
        <v>24050996.09</v>
      </c>
      <c r="H56" s="10" t="s">
        <v>55</v>
      </c>
    </row>
    <row r="57" spans="1:8" ht="24.95" customHeight="1" x14ac:dyDescent="0.15">
      <c r="A57" s="7" t="s">
        <v>172</v>
      </c>
      <c r="B57" s="6" t="s">
        <v>173</v>
      </c>
      <c r="C57" s="6" t="s">
        <v>168</v>
      </c>
      <c r="D57" s="6"/>
      <c r="E57" s="10">
        <v>110500</v>
      </c>
      <c r="F57" s="10">
        <v>110500</v>
      </c>
      <c r="G57" s="10">
        <v>110500</v>
      </c>
      <c r="H57" s="10" t="s">
        <v>55</v>
      </c>
    </row>
    <row r="58" spans="1:8" ht="24.95" customHeight="1" x14ac:dyDescent="0.15">
      <c r="A58" s="7" t="s">
        <v>174</v>
      </c>
      <c r="B58" s="6" t="s">
        <v>175</v>
      </c>
      <c r="C58" s="6" t="s">
        <v>176</v>
      </c>
      <c r="D58" s="6"/>
      <c r="E58" s="10">
        <v>352899.34</v>
      </c>
      <c r="F58" s="10">
        <v>208899.34</v>
      </c>
      <c r="G58" s="10">
        <v>208899.34</v>
      </c>
      <c r="H58" s="10" t="s">
        <v>55</v>
      </c>
    </row>
    <row r="59" spans="1:8" ht="63" customHeight="1" x14ac:dyDescent="0.15">
      <c r="A59" s="7" t="s">
        <v>177</v>
      </c>
      <c r="B59" s="6" t="s">
        <v>178</v>
      </c>
      <c r="C59" s="6" t="s">
        <v>179</v>
      </c>
      <c r="D59" s="6" t="s">
        <v>180</v>
      </c>
      <c r="E59" s="10">
        <v>208899.34</v>
      </c>
      <c r="F59" s="10">
        <v>208899.34</v>
      </c>
      <c r="G59" s="10">
        <v>208899.34</v>
      </c>
      <c r="H59" s="10" t="s">
        <v>55</v>
      </c>
    </row>
    <row r="60" spans="1:8" ht="63" customHeight="1" x14ac:dyDescent="0.15">
      <c r="A60" s="7" t="s">
        <v>181</v>
      </c>
      <c r="B60" s="6" t="s">
        <v>182</v>
      </c>
      <c r="C60" s="6" t="s">
        <v>183</v>
      </c>
      <c r="D60" s="6" t="s">
        <v>180</v>
      </c>
      <c r="E60" s="10">
        <v>208899.34</v>
      </c>
      <c r="F60" s="10">
        <v>208899.34</v>
      </c>
      <c r="G60" s="10">
        <v>208899.34</v>
      </c>
      <c r="H60" s="10" t="s">
        <v>55</v>
      </c>
    </row>
    <row r="61" spans="1:8" ht="50.1" customHeight="1" x14ac:dyDescent="0.15">
      <c r="A61" s="7" t="s">
        <v>184</v>
      </c>
      <c r="B61" s="6" t="s">
        <v>185</v>
      </c>
      <c r="C61" s="6" t="s">
        <v>186</v>
      </c>
      <c r="D61" s="6"/>
      <c r="E61" s="10">
        <v>144000</v>
      </c>
      <c r="F61" s="10">
        <v>0</v>
      </c>
      <c r="G61" s="10">
        <v>0</v>
      </c>
      <c r="H61" s="10" t="s">
        <v>55</v>
      </c>
    </row>
    <row r="62" spans="1:8" ht="24.95" customHeight="1" x14ac:dyDescent="0.15">
      <c r="A62" s="7" t="s">
        <v>187</v>
      </c>
      <c r="B62" s="6" t="s">
        <v>188</v>
      </c>
      <c r="C62" s="6" t="s">
        <v>186</v>
      </c>
      <c r="D62" s="6" t="s">
        <v>189</v>
      </c>
      <c r="E62" s="10">
        <v>0</v>
      </c>
      <c r="F62" s="10">
        <v>0</v>
      </c>
      <c r="G62" s="10">
        <v>0</v>
      </c>
      <c r="H62" s="10" t="s">
        <v>55</v>
      </c>
    </row>
    <row r="63" spans="1:8" ht="63" customHeight="1" x14ac:dyDescent="0.15">
      <c r="A63" s="7" t="s">
        <v>190</v>
      </c>
      <c r="B63" s="6" t="s">
        <v>191</v>
      </c>
      <c r="C63" s="6" t="s">
        <v>186</v>
      </c>
      <c r="D63" s="6" t="s">
        <v>192</v>
      </c>
      <c r="E63" s="10">
        <v>144000</v>
      </c>
      <c r="F63" s="10">
        <v>0</v>
      </c>
      <c r="G63" s="10">
        <v>0</v>
      </c>
      <c r="H63" s="10" t="s">
        <v>55</v>
      </c>
    </row>
    <row r="64" spans="1:8" ht="99.95" customHeight="1" x14ac:dyDescent="0.15">
      <c r="A64" s="7" t="s">
        <v>193</v>
      </c>
      <c r="B64" s="6" t="s">
        <v>194</v>
      </c>
      <c r="C64" s="6" t="s">
        <v>195</v>
      </c>
      <c r="D64" s="6" t="s">
        <v>192</v>
      </c>
      <c r="E64" s="10">
        <v>0</v>
      </c>
      <c r="F64" s="10">
        <v>0</v>
      </c>
      <c r="G64" s="10">
        <v>0</v>
      </c>
      <c r="H64" s="10" t="s">
        <v>55</v>
      </c>
    </row>
    <row r="65" spans="1:8" ht="24.95" customHeight="1" x14ac:dyDescent="0.15">
      <c r="A65" s="7" t="s">
        <v>196</v>
      </c>
      <c r="B65" s="6" t="s">
        <v>197</v>
      </c>
      <c r="C65" s="6" t="s">
        <v>198</v>
      </c>
      <c r="D65" s="6" t="s">
        <v>189</v>
      </c>
      <c r="E65" s="10">
        <v>0</v>
      </c>
      <c r="F65" s="10">
        <v>0</v>
      </c>
      <c r="G65" s="10">
        <v>0</v>
      </c>
      <c r="H65" s="10" t="s">
        <v>55</v>
      </c>
    </row>
    <row r="66" spans="1:8" ht="24.95" customHeight="1" x14ac:dyDescent="0.15">
      <c r="A66" s="7" t="s">
        <v>199</v>
      </c>
      <c r="B66" s="6" t="s">
        <v>200</v>
      </c>
      <c r="C66" s="6" t="s">
        <v>201</v>
      </c>
      <c r="D66" s="6"/>
      <c r="E66" s="10">
        <v>1762500</v>
      </c>
      <c r="F66" s="10">
        <v>1762500</v>
      </c>
      <c r="G66" s="10">
        <v>1762500</v>
      </c>
      <c r="H66" s="10" t="s">
        <v>55</v>
      </c>
    </row>
    <row r="67" spans="1:8" ht="38.1" customHeight="1" x14ac:dyDescent="0.15">
      <c r="A67" s="7" t="s">
        <v>202</v>
      </c>
      <c r="B67" s="6" t="s">
        <v>203</v>
      </c>
      <c r="C67" s="6" t="s">
        <v>204</v>
      </c>
      <c r="D67" s="6" t="s">
        <v>205</v>
      </c>
      <c r="E67" s="10">
        <v>1211500</v>
      </c>
      <c r="F67" s="10">
        <v>1211500</v>
      </c>
      <c r="G67" s="10">
        <v>1211500</v>
      </c>
      <c r="H67" s="10" t="s">
        <v>55</v>
      </c>
    </row>
    <row r="68" spans="1:8" ht="75" customHeight="1" x14ac:dyDescent="0.15">
      <c r="A68" s="7" t="s">
        <v>206</v>
      </c>
      <c r="B68" s="6" t="s">
        <v>207</v>
      </c>
      <c r="C68" s="6" t="s">
        <v>208</v>
      </c>
      <c r="D68" s="6" t="s">
        <v>205</v>
      </c>
      <c r="E68" s="10">
        <v>250000</v>
      </c>
      <c r="F68" s="10">
        <v>250000</v>
      </c>
      <c r="G68" s="10">
        <v>250000</v>
      </c>
      <c r="H68" s="10" t="s">
        <v>55</v>
      </c>
    </row>
    <row r="69" spans="1:8" ht="50.1" customHeight="1" x14ac:dyDescent="0.15">
      <c r="A69" s="7" t="s">
        <v>209</v>
      </c>
      <c r="B69" s="6" t="s">
        <v>210</v>
      </c>
      <c r="C69" s="6" t="s">
        <v>211</v>
      </c>
      <c r="D69" s="6"/>
      <c r="E69" s="10">
        <v>301000</v>
      </c>
      <c r="F69" s="10">
        <v>301000</v>
      </c>
      <c r="G69" s="10">
        <v>301000</v>
      </c>
      <c r="H69" s="10" t="s">
        <v>55</v>
      </c>
    </row>
    <row r="70" spans="1:8" ht="24.95" customHeight="1" x14ac:dyDescent="0.15">
      <c r="A70" s="7" t="s">
        <v>212</v>
      </c>
      <c r="B70" s="6" t="s">
        <v>213</v>
      </c>
      <c r="C70" s="6" t="s">
        <v>211</v>
      </c>
      <c r="D70" s="6" t="s">
        <v>214</v>
      </c>
      <c r="E70" s="10">
        <v>301000</v>
      </c>
      <c r="F70" s="10">
        <v>301000</v>
      </c>
      <c r="G70" s="10">
        <v>301000</v>
      </c>
      <c r="H70" s="10" t="s">
        <v>55</v>
      </c>
    </row>
    <row r="71" spans="1:8" ht="24.95" customHeight="1" x14ac:dyDescent="0.15">
      <c r="A71" s="7" t="s">
        <v>215</v>
      </c>
      <c r="B71" s="6" t="s">
        <v>216</v>
      </c>
      <c r="C71" s="6" t="s">
        <v>211</v>
      </c>
      <c r="D71" s="6" t="s">
        <v>192</v>
      </c>
      <c r="E71" s="10">
        <v>0</v>
      </c>
      <c r="F71" s="10">
        <v>0</v>
      </c>
      <c r="G71" s="10">
        <v>0</v>
      </c>
      <c r="H71" s="10" t="s">
        <v>55</v>
      </c>
    </row>
    <row r="72" spans="1:8" ht="24.95" customHeight="1" x14ac:dyDescent="0.15">
      <c r="A72" s="7" t="s">
        <v>217</v>
      </c>
      <c r="B72" s="6" t="s">
        <v>218</v>
      </c>
      <c r="C72" s="6" t="s">
        <v>211</v>
      </c>
      <c r="D72" s="6" t="s">
        <v>219</v>
      </c>
      <c r="E72" s="10">
        <v>0</v>
      </c>
      <c r="F72" s="10">
        <v>0</v>
      </c>
      <c r="G72" s="10">
        <v>0</v>
      </c>
      <c r="H72" s="10" t="s">
        <v>55</v>
      </c>
    </row>
    <row r="73" spans="1:8" ht="24.95" customHeight="1" x14ac:dyDescent="0.15">
      <c r="A73" s="7" t="s">
        <v>220</v>
      </c>
      <c r="B73" s="6" t="s">
        <v>221</v>
      </c>
      <c r="C73" s="6" t="s">
        <v>54</v>
      </c>
      <c r="D73" s="6"/>
      <c r="E73" s="10">
        <v>0</v>
      </c>
      <c r="F73" s="10">
        <v>0</v>
      </c>
      <c r="G73" s="10">
        <v>0</v>
      </c>
      <c r="H73" s="10" t="s">
        <v>55</v>
      </c>
    </row>
    <row r="74" spans="1:8" ht="38.1" customHeight="1" x14ac:dyDescent="0.15">
      <c r="A74" s="7" t="s">
        <v>222</v>
      </c>
      <c r="B74" s="6" t="s">
        <v>223</v>
      </c>
      <c r="C74" s="6" t="s">
        <v>224</v>
      </c>
      <c r="D74" s="6" t="s">
        <v>225</v>
      </c>
      <c r="E74" s="10">
        <v>0</v>
      </c>
      <c r="F74" s="10">
        <v>0</v>
      </c>
      <c r="G74" s="10">
        <v>0</v>
      </c>
      <c r="H74" s="10" t="s">
        <v>55</v>
      </c>
    </row>
    <row r="75" spans="1:8" ht="24.95" customHeight="1" x14ac:dyDescent="0.15">
      <c r="A75" s="7" t="s">
        <v>226</v>
      </c>
      <c r="B75" s="6" t="s">
        <v>227</v>
      </c>
      <c r="C75" s="6" t="s">
        <v>228</v>
      </c>
      <c r="D75" s="6" t="s">
        <v>225</v>
      </c>
      <c r="E75" s="10">
        <v>0</v>
      </c>
      <c r="F75" s="10">
        <v>0</v>
      </c>
      <c r="G75" s="10">
        <v>0</v>
      </c>
      <c r="H75" s="10" t="s">
        <v>55</v>
      </c>
    </row>
    <row r="76" spans="1:8" ht="50.1" customHeight="1" x14ac:dyDescent="0.15">
      <c r="A76" s="7" t="s">
        <v>229</v>
      </c>
      <c r="B76" s="6" t="s">
        <v>230</v>
      </c>
      <c r="C76" s="6" t="s">
        <v>231</v>
      </c>
      <c r="D76" s="6" t="s">
        <v>232</v>
      </c>
      <c r="E76" s="10">
        <v>0</v>
      </c>
      <c r="F76" s="10">
        <v>0</v>
      </c>
      <c r="G76" s="10">
        <v>0</v>
      </c>
      <c r="H76" s="10" t="s">
        <v>55</v>
      </c>
    </row>
    <row r="77" spans="1:8" ht="50.1" customHeight="1" x14ac:dyDescent="0.15">
      <c r="A77" s="7" t="s">
        <v>233</v>
      </c>
      <c r="B77" s="6" t="s">
        <v>234</v>
      </c>
      <c r="C77" s="6" t="s">
        <v>235</v>
      </c>
      <c r="D77" s="6" t="s">
        <v>232</v>
      </c>
      <c r="E77" s="10">
        <v>0</v>
      </c>
      <c r="F77" s="10">
        <v>0</v>
      </c>
      <c r="G77" s="10">
        <v>0</v>
      </c>
      <c r="H77" s="10" t="s">
        <v>55</v>
      </c>
    </row>
    <row r="78" spans="1:8" ht="24.95" customHeight="1" x14ac:dyDescent="0.15">
      <c r="A78" s="7" t="s">
        <v>236</v>
      </c>
      <c r="B78" s="6" t="s">
        <v>237</v>
      </c>
      <c r="C78" s="6" t="s">
        <v>238</v>
      </c>
      <c r="D78" s="6" t="s">
        <v>239</v>
      </c>
      <c r="E78" s="10">
        <v>0</v>
      </c>
      <c r="F78" s="10">
        <v>0</v>
      </c>
      <c r="G78" s="10">
        <v>0</v>
      </c>
      <c r="H78" s="10" t="s">
        <v>55</v>
      </c>
    </row>
    <row r="79" spans="1:8" ht="63" customHeight="1" x14ac:dyDescent="0.15">
      <c r="A79" s="7" t="s">
        <v>240</v>
      </c>
      <c r="B79" s="6" t="s">
        <v>241</v>
      </c>
      <c r="C79" s="6" t="s">
        <v>238</v>
      </c>
      <c r="D79" s="6" t="s">
        <v>239</v>
      </c>
      <c r="E79" s="10">
        <v>0</v>
      </c>
      <c r="F79" s="10">
        <v>0</v>
      </c>
      <c r="G79" s="10">
        <v>0</v>
      </c>
      <c r="H79" s="10" t="s">
        <v>55</v>
      </c>
    </row>
    <row r="80" spans="1:8" ht="50.1" customHeight="1" x14ac:dyDescent="0.15">
      <c r="A80" s="7" t="s">
        <v>242</v>
      </c>
      <c r="B80" s="6" t="s">
        <v>243</v>
      </c>
      <c r="C80" s="6" t="s">
        <v>238</v>
      </c>
      <c r="D80" s="6" t="s">
        <v>219</v>
      </c>
      <c r="E80" s="10">
        <v>0</v>
      </c>
      <c r="F80" s="10">
        <v>0</v>
      </c>
      <c r="G80" s="10">
        <v>0</v>
      </c>
      <c r="H80" s="10" t="s">
        <v>55</v>
      </c>
    </row>
    <row r="81" spans="1:8" ht="75" customHeight="1" x14ac:dyDescent="0.15">
      <c r="A81" s="7" t="s">
        <v>244</v>
      </c>
      <c r="B81" s="6" t="s">
        <v>245</v>
      </c>
      <c r="C81" s="6" t="s">
        <v>246</v>
      </c>
      <c r="D81" s="6"/>
      <c r="E81" s="10">
        <v>0</v>
      </c>
      <c r="F81" s="10">
        <v>0</v>
      </c>
      <c r="G81" s="10">
        <v>0</v>
      </c>
      <c r="H81" s="10" t="s">
        <v>55</v>
      </c>
    </row>
    <row r="82" spans="1:8" ht="63" customHeight="1" x14ac:dyDescent="0.15">
      <c r="A82" s="7" t="s">
        <v>240</v>
      </c>
      <c r="B82" s="6" t="s">
        <v>247</v>
      </c>
      <c r="C82" s="6" t="s">
        <v>246</v>
      </c>
      <c r="D82" s="6" t="s">
        <v>239</v>
      </c>
      <c r="E82" s="10">
        <v>0</v>
      </c>
      <c r="F82" s="10">
        <v>0</v>
      </c>
      <c r="G82" s="10">
        <v>0</v>
      </c>
      <c r="H82" s="10" t="s">
        <v>55</v>
      </c>
    </row>
    <row r="83" spans="1:8" ht="50.1" customHeight="1" x14ac:dyDescent="0.15">
      <c r="A83" s="7" t="s">
        <v>242</v>
      </c>
      <c r="B83" s="6" t="s">
        <v>248</v>
      </c>
      <c r="C83" s="6" t="s">
        <v>246</v>
      </c>
      <c r="D83" s="6" t="s">
        <v>219</v>
      </c>
      <c r="E83" s="10">
        <v>0</v>
      </c>
      <c r="F83" s="10">
        <v>0</v>
      </c>
      <c r="G83" s="10">
        <v>0</v>
      </c>
      <c r="H83" s="10" t="s">
        <v>55</v>
      </c>
    </row>
    <row r="84" spans="1:8" ht="50.1" customHeight="1" x14ac:dyDescent="0.15">
      <c r="A84" s="7" t="s">
        <v>249</v>
      </c>
      <c r="B84" s="6" t="s">
        <v>250</v>
      </c>
      <c r="C84" s="6" t="s">
        <v>54</v>
      </c>
      <c r="D84" s="6"/>
      <c r="E84" s="10">
        <v>0</v>
      </c>
      <c r="F84" s="10">
        <v>0</v>
      </c>
      <c r="G84" s="10">
        <v>0</v>
      </c>
      <c r="H84" s="10" t="s">
        <v>55</v>
      </c>
    </row>
    <row r="85" spans="1:8" ht="75" customHeight="1" x14ac:dyDescent="0.15">
      <c r="A85" s="7" t="s">
        <v>251</v>
      </c>
      <c r="B85" s="6" t="s">
        <v>252</v>
      </c>
      <c r="C85" s="6" t="s">
        <v>253</v>
      </c>
      <c r="D85" s="6" t="s">
        <v>254</v>
      </c>
      <c r="E85" s="10">
        <v>0</v>
      </c>
      <c r="F85" s="10">
        <v>0</v>
      </c>
      <c r="G85" s="10">
        <v>0</v>
      </c>
      <c r="H85" s="10" t="s">
        <v>55</v>
      </c>
    </row>
    <row r="86" spans="1:8" ht="24.95" customHeight="1" x14ac:dyDescent="0.15">
      <c r="A86" s="7" t="s">
        <v>255</v>
      </c>
      <c r="B86" s="6" t="s">
        <v>256</v>
      </c>
      <c r="C86" s="6" t="s">
        <v>54</v>
      </c>
      <c r="D86" s="6"/>
      <c r="E86" s="10">
        <v>116452528.34</v>
      </c>
      <c r="F86" s="10">
        <v>58756322.829999998</v>
      </c>
      <c r="G86" s="10">
        <v>58756322.829999998</v>
      </c>
      <c r="H86" s="10" t="s">
        <v>55</v>
      </c>
    </row>
    <row r="87" spans="1:8" ht="50.1" customHeight="1" x14ac:dyDescent="0.15">
      <c r="A87" s="7" t="s">
        <v>257</v>
      </c>
      <c r="B87" s="6" t="s">
        <v>258</v>
      </c>
      <c r="C87" s="6" t="s">
        <v>225</v>
      </c>
      <c r="D87" s="6" t="s">
        <v>153</v>
      </c>
      <c r="E87" s="10">
        <v>0</v>
      </c>
      <c r="F87" s="10">
        <v>0</v>
      </c>
      <c r="G87" s="10">
        <v>0</v>
      </c>
      <c r="H87" s="10" t="s">
        <v>55</v>
      </c>
    </row>
    <row r="88" spans="1:8" ht="50.1" customHeight="1" x14ac:dyDescent="0.15">
      <c r="A88" s="7" t="s">
        <v>259</v>
      </c>
      <c r="B88" s="6" t="s">
        <v>260</v>
      </c>
      <c r="C88" s="6" t="s">
        <v>261</v>
      </c>
      <c r="D88" s="6"/>
      <c r="E88" s="10">
        <v>0</v>
      </c>
      <c r="F88" s="10">
        <v>0</v>
      </c>
      <c r="G88" s="10">
        <v>0</v>
      </c>
      <c r="H88" s="10" t="s">
        <v>55</v>
      </c>
    </row>
    <row r="89" spans="1:8" ht="50.1" customHeight="1" x14ac:dyDescent="0.15">
      <c r="A89" s="7" t="s">
        <v>259</v>
      </c>
      <c r="B89" s="6" t="s">
        <v>262</v>
      </c>
      <c r="C89" s="6" t="s">
        <v>261</v>
      </c>
      <c r="D89" s="6"/>
      <c r="E89" s="10">
        <v>0</v>
      </c>
      <c r="F89" s="10">
        <v>0</v>
      </c>
      <c r="G89" s="10">
        <v>0</v>
      </c>
      <c r="H89" s="10" t="s">
        <v>55</v>
      </c>
    </row>
    <row r="90" spans="1:8" ht="50.1" customHeight="1" x14ac:dyDescent="0.15">
      <c r="A90" s="7" t="s">
        <v>259</v>
      </c>
      <c r="B90" s="6" t="s">
        <v>263</v>
      </c>
      <c r="C90" s="6" t="s">
        <v>261</v>
      </c>
      <c r="D90" s="6" t="s">
        <v>264</v>
      </c>
      <c r="E90" s="10">
        <v>0</v>
      </c>
      <c r="F90" s="10">
        <v>0</v>
      </c>
      <c r="G90" s="10">
        <v>0</v>
      </c>
      <c r="H90" s="10" t="s">
        <v>55</v>
      </c>
    </row>
    <row r="91" spans="1:8" ht="50.1" customHeight="1" x14ac:dyDescent="0.15">
      <c r="A91" s="7" t="s">
        <v>259</v>
      </c>
      <c r="B91" s="6" t="s">
        <v>265</v>
      </c>
      <c r="C91" s="6" t="s">
        <v>261</v>
      </c>
      <c r="D91" s="6" t="s">
        <v>153</v>
      </c>
      <c r="E91" s="10">
        <v>0</v>
      </c>
      <c r="F91" s="10">
        <v>0</v>
      </c>
      <c r="G91" s="10">
        <v>0</v>
      </c>
      <c r="H91" s="10" t="s">
        <v>55</v>
      </c>
    </row>
    <row r="92" spans="1:8" ht="24.95" customHeight="1" x14ac:dyDescent="0.15">
      <c r="A92" s="7" t="s">
        <v>266</v>
      </c>
      <c r="B92" s="6" t="s">
        <v>267</v>
      </c>
      <c r="C92" s="6" t="s">
        <v>261</v>
      </c>
      <c r="D92" s="6" t="s">
        <v>268</v>
      </c>
      <c r="E92" s="10">
        <v>0</v>
      </c>
      <c r="F92" s="10">
        <v>0</v>
      </c>
      <c r="G92" s="10">
        <v>0</v>
      </c>
      <c r="H92" s="10" t="s">
        <v>55</v>
      </c>
    </row>
    <row r="93" spans="1:8" ht="24.95" customHeight="1" x14ac:dyDescent="0.15">
      <c r="A93" s="7" t="s">
        <v>269</v>
      </c>
      <c r="B93" s="6" t="s">
        <v>270</v>
      </c>
      <c r="C93" s="6" t="s">
        <v>261</v>
      </c>
      <c r="D93" s="6" t="s">
        <v>271</v>
      </c>
      <c r="E93" s="10">
        <v>0</v>
      </c>
      <c r="F93" s="10">
        <v>0</v>
      </c>
      <c r="G93" s="10">
        <v>0</v>
      </c>
      <c r="H93" s="10" t="s">
        <v>55</v>
      </c>
    </row>
    <row r="94" spans="1:8" ht="24.95" customHeight="1" x14ac:dyDescent="0.15">
      <c r="A94" s="7" t="s">
        <v>272</v>
      </c>
      <c r="B94" s="6" t="s">
        <v>273</v>
      </c>
      <c r="C94" s="6" t="s">
        <v>274</v>
      </c>
      <c r="D94" s="6"/>
      <c r="E94" s="10">
        <v>108945603.98</v>
      </c>
      <c r="F94" s="10">
        <v>51249398.469999999</v>
      </c>
      <c r="G94" s="10">
        <v>51249398.469999999</v>
      </c>
      <c r="H94" s="10" t="s">
        <v>55</v>
      </c>
    </row>
    <row r="95" spans="1:8" ht="38.1" customHeight="1" x14ac:dyDescent="0.15">
      <c r="A95" s="7" t="s">
        <v>275</v>
      </c>
      <c r="B95" s="6" t="s">
        <v>276</v>
      </c>
      <c r="C95" s="6" t="s">
        <v>274</v>
      </c>
      <c r="D95" s="6"/>
      <c r="E95" s="10">
        <v>46062368.100000001</v>
      </c>
      <c r="F95" s="10">
        <v>35575645.600000001</v>
      </c>
      <c r="G95" s="10">
        <v>35575645.600000001</v>
      </c>
      <c r="H95" s="10" t="s">
        <v>55</v>
      </c>
    </row>
    <row r="96" spans="1:8" ht="38.1" customHeight="1" x14ac:dyDescent="0.15">
      <c r="A96" s="7" t="s">
        <v>277</v>
      </c>
      <c r="B96" s="6" t="s">
        <v>278</v>
      </c>
      <c r="C96" s="6" t="s">
        <v>274</v>
      </c>
      <c r="D96" s="6" t="s">
        <v>279</v>
      </c>
      <c r="E96" s="10">
        <v>502414.94</v>
      </c>
      <c r="F96" s="10">
        <v>502414.94</v>
      </c>
      <c r="G96" s="10">
        <v>502414.94</v>
      </c>
      <c r="H96" s="10" t="s">
        <v>55</v>
      </c>
    </row>
    <row r="97" spans="1:8" ht="24.95" customHeight="1" x14ac:dyDescent="0.15">
      <c r="A97" s="7" t="s">
        <v>148</v>
      </c>
      <c r="B97" s="6" t="s">
        <v>280</v>
      </c>
      <c r="C97" s="6" t="s">
        <v>274</v>
      </c>
      <c r="D97" s="6" t="s">
        <v>150</v>
      </c>
      <c r="E97" s="10">
        <v>0</v>
      </c>
      <c r="F97" s="10">
        <v>0</v>
      </c>
      <c r="G97" s="10">
        <v>0</v>
      </c>
      <c r="H97" s="10" t="s">
        <v>55</v>
      </c>
    </row>
    <row r="98" spans="1:8" ht="50.1" customHeight="1" x14ac:dyDescent="0.15">
      <c r="A98" s="7" t="s">
        <v>281</v>
      </c>
      <c r="B98" s="6" t="s">
        <v>282</v>
      </c>
      <c r="C98" s="6" t="s">
        <v>274</v>
      </c>
      <c r="D98" s="6" t="s">
        <v>283</v>
      </c>
      <c r="E98" s="10">
        <v>2663160.7200000002</v>
      </c>
      <c r="F98" s="10">
        <v>2913160.72</v>
      </c>
      <c r="G98" s="10">
        <v>2913160.72</v>
      </c>
      <c r="H98" s="10" t="s">
        <v>55</v>
      </c>
    </row>
    <row r="99" spans="1:8" ht="24.95" customHeight="1" x14ac:dyDescent="0.15">
      <c r="A99" s="7" t="s">
        <v>284</v>
      </c>
      <c r="B99" s="6" t="s">
        <v>285</v>
      </c>
      <c r="C99" s="6" t="s">
        <v>274</v>
      </c>
      <c r="D99" s="6" t="s">
        <v>286</v>
      </c>
      <c r="E99" s="10">
        <v>0</v>
      </c>
      <c r="F99" s="10">
        <v>0</v>
      </c>
      <c r="G99" s="10">
        <v>0</v>
      </c>
      <c r="H99" s="10" t="s">
        <v>55</v>
      </c>
    </row>
    <row r="100" spans="1:8" ht="24.95" customHeight="1" x14ac:dyDescent="0.15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19243578.09</v>
      </c>
      <c r="F100" s="10">
        <v>18171855.59</v>
      </c>
      <c r="G100" s="10">
        <v>18171855.59</v>
      </c>
      <c r="H100" s="10" t="s">
        <v>55</v>
      </c>
    </row>
    <row r="101" spans="1:8" ht="24.95" customHeight="1" x14ac:dyDescent="0.15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23521692</v>
      </c>
      <c r="F101" s="10">
        <v>13856692</v>
      </c>
      <c r="G101" s="10">
        <v>13856692</v>
      </c>
      <c r="H101" s="10" t="s">
        <v>55</v>
      </c>
    </row>
    <row r="102" spans="1:8" ht="24.95" customHeight="1" x14ac:dyDescent="0.15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131522.35</v>
      </c>
      <c r="F102" s="10">
        <v>131522.35</v>
      </c>
      <c r="G102" s="10">
        <v>131522.35</v>
      </c>
      <c r="H102" s="10" t="s">
        <v>55</v>
      </c>
    </row>
    <row r="103" spans="1:8" ht="38.1" customHeight="1" x14ac:dyDescent="0.15">
      <c r="A103" s="7" t="s">
        <v>294</v>
      </c>
      <c r="B103" s="6" t="s">
        <v>295</v>
      </c>
      <c r="C103" s="6" t="s">
        <v>274</v>
      </c>
      <c r="D103" s="6"/>
      <c r="E103" s="10">
        <v>62883235.880000003</v>
      </c>
      <c r="F103" s="10">
        <v>15673752.869999999</v>
      </c>
      <c r="G103" s="10">
        <v>15673752.869999999</v>
      </c>
      <c r="H103" s="10" t="s">
        <v>55</v>
      </c>
    </row>
    <row r="104" spans="1:8" ht="38.1" customHeight="1" x14ac:dyDescent="0.15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42373030.829999998</v>
      </c>
      <c r="F104" s="10">
        <v>10128595.73</v>
      </c>
      <c r="G104" s="10">
        <v>10128595.73</v>
      </c>
      <c r="H104" s="10" t="s">
        <v>55</v>
      </c>
    </row>
    <row r="105" spans="1:8" ht="24.95" customHeight="1" x14ac:dyDescent="0.15">
      <c r="A105" s="7" t="s">
        <v>299</v>
      </c>
      <c r="B105" s="6" t="s">
        <v>300</v>
      </c>
      <c r="C105" s="6" t="s">
        <v>274</v>
      </c>
      <c r="D105" s="6" t="s">
        <v>179</v>
      </c>
      <c r="E105" s="10">
        <v>0</v>
      </c>
      <c r="F105" s="10">
        <v>0</v>
      </c>
      <c r="G105" s="10">
        <v>0</v>
      </c>
      <c r="H105" s="10" t="s">
        <v>55</v>
      </c>
    </row>
    <row r="106" spans="1:8" ht="24.95" customHeight="1" x14ac:dyDescent="0.15">
      <c r="A106" s="7" t="s">
        <v>301</v>
      </c>
      <c r="B106" s="6" t="s">
        <v>302</v>
      </c>
      <c r="C106" s="6" t="s">
        <v>274</v>
      </c>
      <c r="D106" s="6" t="s">
        <v>303</v>
      </c>
      <c r="E106" s="10">
        <v>0</v>
      </c>
      <c r="F106" s="10">
        <v>0</v>
      </c>
      <c r="G106" s="10">
        <v>0</v>
      </c>
      <c r="H106" s="10" t="s">
        <v>55</v>
      </c>
    </row>
    <row r="107" spans="1:8" ht="50.1" customHeight="1" x14ac:dyDescent="0.15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45000</v>
      </c>
      <c r="F107" s="10">
        <v>45000</v>
      </c>
      <c r="G107" s="10">
        <v>45000</v>
      </c>
      <c r="H107" s="10" t="s">
        <v>55</v>
      </c>
    </row>
    <row r="108" spans="1:8" ht="24.95" customHeight="1" x14ac:dyDescent="0.15">
      <c r="A108" s="7" t="s">
        <v>307</v>
      </c>
      <c r="B108" s="6" t="s">
        <v>308</v>
      </c>
      <c r="C108" s="6" t="s">
        <v>274</v>
      </c>
      <c r="D108" s="6" t="s">
        <v>309</v>
      </c>
      <c r="E108" s="10">
        <v>0</v>
      </c>
      <c r="F108" s="10">
        <v>0</v>
      </c>
      <c r="G108" s="10">
        <v>0</v>
      </c>
      <c r="H108" s="10" t="s">
        <v>55</v>
      </c>
    </row>
    <row r="109" spans="1:8" ht="24.95" customHeight="1" x14ac:dyDescent="0.15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1369275</v>
      </c>
      <c r="F109" s="10">
        <v>1069275</v>
      </c>
      <c r="G109" s="10">
        <v>1069275</v>
      </c>
      <c r="H109" s="10" t="s">
        <v>55</v>
      </c>
    </row>
    <row r="110" spans="1:8" ht="24.95" customHeight="1" x14ac:dyDescent="0.15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1646118.09</v>
      </c>
      <c r="F110" s="10">
        <v>1105000</v>
      </c>
      <c r="G110" s="10">
        <v>1105000</v>
      </c>
      <c r="H110" s="10" t="s">
        <v>55</v>
      </c>
    </row>
    <row r="111" spans="1:8" ht="24.95" customHeight="1" x14ac:dyDescent="0.15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4830415</v>
      </c>
      <c r="F111" s="10">
        <v>550000</v>
      </c>
      <c r="G111" s="10">
        <v>550000</v>
      </c>
      <c r="H111" s="10" t="s">
        <v>55</v>
      </c>
    </row>
    <row r="112" spans="1:8" ht="24.95" customHeight="1" x14ac:dyDescent="0.15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4641556.5599999996</v>
      </c>
      <c r="F112" s="10">
        <v>2650382.14</v>
      </c>
      <c r="G112" s="10">
        <v>2650382.14</v>
      </c>
      <c r="H112" s="10" t="s">
        <v>55</v>
      </c>
    </row>
    <row r="113" spans="1:8" ht="50.1" customHeight="1" x14ac:dyDescent="0.15">
      <c r="A113" s="7" t="s">
        <v>321</v>
      </c>
      <c r="B113" s="6" t="s">
        <v>322</v>
      </c>
      <c r="C113" s="6" t="s">
        <v>274</v>
      </c>
      <c r="D113" s="6" t="s">
        <v>268</v>
      </c>
      <c r="E113" s="10">
        <v>7716440.4000000004</v>
      </c>
      <c r="F113" s="10">
        <v>0</v>
      </c>
      <c r="G113" s="10">
        <v>0</v>
      </c>
      <c r="H113" s="10" t="s">
        <v>55</v>
      </c>
    </row>
    <row r="114" spans="1:8" ht="63" customHeight="1" x14ac:dyDescent="0.15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261400</v>
      </c>
      <c r="F114" s="10">
        <v>125500</v>
      </c>
      <c r="G114" s="10">
        <v>125500</v>
      </c>
      <c r="H114" s="10" t="s">
        <v>55</v>
      </c>
    </row>
    <row r="115" spans="1:8" ht="75" customHeight="1" x14ac:dyDescent="0.15">
      <c r="A115" s="7" t="s">
        <v>326</v>
      </c>
      <c r="B115" s="6" t="s">
        <v>327</v>
      </c>
      <c r="C115" s="6" t="s">
        <v>274</v>
      </c>
      <c r="D115" s="6" t="s">
        <v>328</v>
      </c>
      <c r="E115" s="10">
        <v>0</v>
      </c>
      <c r="F115" s="10">
        <v>0</v>
      </c>
      <c r="G115" s="10">
        <v>0</v>
      </c>
      <c r="H115" s="10" t="s">
        <v>55</v>
      </c>
    </row>
    <row r="116" spans="1:8" ht="87.95" customHeight="1" x14ac:dyDescent="0.15">
      <c r="A116" s="7" t="s">
        <v>329</v>
      </c>
      <c r="B116" s="6" t="s">
        <v>330</v>
      </c>
      <c r="C116" s="6" t="s">
        <v>331</v>
      </c>
      <c r="D116" s="6"/>
      <c r="E116" s="10">
        <v>0</v>
      </c>
      <c r="F116" s="10">
        <v>0</v>
      </c>
      <c r="G116" s="10">
        <v>0</v>
      </c>
      <c r="H116" s="10" t="s">
        <v>55</v>
      </c>
    </row>
    <row r="117" spans="1:8" ht="24.95" customHeight="1" x14ac:dyDescent="0.15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7506924.3600000003</v>
      </c>
      <c r="F117" s="10">
        <v>7506924.3600000003</v>
      </c>
      <c r="G117" s="10">
        <v>7506924.3600000003</v>
      </c>
      <c r="H117" s="10" t="s">
        <v>55</v>
      </c>
    </row>
    <row r="118" spans="1:8" ht="50.1" customHeight="1" x14ac:dyDescent="0.15">
      <c r="A118" s="7" t="s">
        <v>335</v>
      </c>
      <c r="B118" s="6" t="s">
        <v>336</v>
      </c>
      <c r="C118" s="6" t="s">
        <v>337</v>
      </c>
      <c r="D118" s="6"/>
      <c r="E118" s="10">
        <v>0</v>
      </c>
      <c r="F118" s="10">
        <v>0</v>
      </c>
      <c r="G118" s="10">
        <v>0</v>
      </c>
      <c r="H118" s="10" t="s">
        <v>55</v>
      </c>
    </row>
    <row r="119" spans="1:8" ht="63" customHeight="1" x14ac:dyDescent="0.15">
      <c r="A119" s="7" t="s">
        <v>338</v>
      </c>
      <c r="B119" s="6" t="s">
        <v>339</v>
      </c>
      <c r="C119" s="6" t="s">
        <v>340</v>
      </c>
      <c r="D119" s="6"/>
      <c r="E119" s="10">
        <v>0</v>
      </c>
      <c r="F119" s="10">
        <v>0</v>
      </c>
      <c r="G119" s="10">
        <v>0</v>
      </c>
      <c r="H119" s="10" t="s">
        <v>55</v>
      </c>
    </row>
    <row r="120" spans="1:8" ht="50.1" customHeight="1" x14ac:dyDescent="0.15">
      <c r="A120" s="7" t="s">
        <v>341</v>
      </c>
      <c r="B120" s="6" t="s">
        <v>342</v>
      </c>
      <c r="C120" s="6" t="s">
        <v>343</v>
      </c>
      <c r="D120" s="6"/>
      <c r="E120" s="10">
        <v>0</v>
      </c>
      <c r="F120" s="10">
        <v>0</v>
      </c>
      <c r="G120" s="10">
        <v>0</v>
      </c>
      <c r="H120" s="10" t="s">
        <v>55</v>
      </c>
    </row>
    <row r="121" spans="1:8" ht="24.95" customHeight="1" x14ac:dyDescent="0.15">
      <c r="A121" s="7" t="s">
        <v>344</v>
      </c>
      <c r="B121" s="6" t="s">
        <v>345</v>
      </c>
      <c r="C121" s="6" t="s">
        <v>346</v>
      </c>
      <c r="D121" s="6"/>
      <c r="E121" s="10">
        <v>0</v>
      </c>
      <c r="F121" s="10">
        <v>0</v>
      </c>
      <c r="G121" s="10">
        <v>0</v>
      </c>
      <c r="H121" s="10" t="s">
        <v>55</v>
      </c>
    </row>
    <row r="122" spans="1:8" ht="38.1" customHeight="1" x14ac:dyDescent="0.15">
      <c r="A122" s="7" t="s">
        <v>347</v>
      </c>
      <c r="B122" s="6" t="s">
        <v>348</v>
      </c>
      <c r="C122" s="6"/>
      <c r="D122" s="6"/>
      <c r="E122" s="10">
        <v>0</v>
      </c>
      <c r="F122" s="10">
        <v>0</v>
      </c>
      <c r="G122" s="10">
        <v>0</v>
      </c>
      <c r="H122" s="10" t="s">
        <v>55</v>
      </c>
    </row>
    <row r="123" spans="1:8" ht="24.95" customHeight="1" x14ac:dyDescent="0.15">
      <c r="A123" s="7" t="s">
        <v>349</v>
      </c>
      <c r="B123" s="6" t="s">
        <v>350</v>
      </c>
      <c r="C123" s="6"/>
      <c r="D123" s="6"/>
      <c r="E123" s="10">
        <v>0</v>
      </c>
      <c r="F123" s="10">
        <v>0</v>
      </c>
      <c r="G123" s="10">
        <v>0</v>
      </c>
      <c r="H123" s="10" t="s">
        <v>55</v>
      </c>
    </row>
    <row r="124" spans="1:8" ht="24.95" customHeight="1" x14ac:dyDescent="0.15">
      <c r="A124" s="7" t="s">
        <v>351</v>
      </c>
      <c r="B124" s="6" t="s">
        <v>352</v>
      </c>
      <c r="C124" s="6"/>
      <c r="D124" s="6"/>
      <c r="E124" s="10">
        <v>0</v>
      </c>
      <c r="F124" s="10">
        <v>0</v>
      </c>
      <c r="G124" s="10">
        <v>0</v>
      </c>
      <c r="H124" s="10" t="s">
        <v>55</v>
      </c>
    </row>
    <row r="125" spans="1:8" ht="24.95" customHeight="1" x14ac:dyDescent="0.15">
      <c r="A125" s="7" t="s">
        <v>353</v>
      </c>
      <c r="B125" s="6" t="s">
        <v>354</v>
      </c>
      <c r="C125" s="6" t="s">
        <v>54</v>
      </c>
      <c r="D125" s="6"/>
      <c r="E125" s="10">
        <v>2756699.86</v>
      </c>
      <c r="F125" s="10">
        <v>0</v>
      </c>
      <c r="G125" s="10">
        <v>0</v>
      </c>
      <c r="H125" s="10" t="s">
        <v>55</v>
      </c>
    </row>
    <row r="126" spans="1:8" ht="38.1" customHeight="1" x14ac:dyDescent="0.15">
      <c r="A126" s="7" t="s">
        <v>355</v>
      </c>
      <c r="B126" s="6" t="s">
        <v>356</v>
      </c>
      <c r="C126" s="6" t="s">
        <v>357</v>
      </c>
      <c r="D126" s="6"/>
      <c r="E126" s="10">
        <v>2756699.86</v>
      </c>
      <c r="F126" s="10">
        <v>0</v>
      </c>
      <c r="G126" s="10">
        <v>0</v>
      </c>
      <c r="H126" s="10" t="s">
        <v>55</v>
      </c>
    </row>
    <row r="127" spans="1:8" ht="24.95" customHeight="1" x14ac:dyDescent="0.15">
      <c r="A127" s="7" t="s">
        <v>358</v>
      </c>
      <c r="B127" s="6" t="s">
        <v>359</v>
      </c>
      <c r="C127" s="6" t="s">
        <v>357</v>
      </c>
      <c r="D127" s="6"/>
      <c r="E127" s="10">
        <v>0</v>
      </c>
      <c r="F127" s="10">
        <v>0</v>
      </c>
      <c r="G127" s="10">
        <v>0</v>
      </c>
      <c r="H127" s="10" t="s">
        <v>55</v>
      </c>
    </row>
  </sheetData>
  <sheetProtection password="AA1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27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11" width="22.85546875" customWidth="1"/>
  </cols>
  <sheetData>
    <row r="1" spans="1:11" ht="15" customHeight="1" x14ac:dyDescent="0.15"/>
    <row r="2" spans="1:11" ht="24.95" customHeight="1" x14ac:dyDescent="0.15">
      <c r="A2" s="14" t="s">
        <v>360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361</v>
      </c>
      <c r="E4" s="19" t="s">
        <v>47</v>
      </c>
      <c r="F4" s="19"/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6" t="s">
        <v>48</v>
      </c>
      <c r="F5" s="6" t="s">
        <v>362</v>
      </c>
      <c r="G5" s="6" t="s">
        <v>363</v>
      </c>
      <c r="H5" s="6" t="s">
        <v>364</v>
      </c>
      <c r="I5" s="6" t="s">
        <v>49</v>
      </c>
      <c r="J5" s="6" t="s">
        <v>50</v>
      </c>
      <c r="K5" s="6" t="s">
        <v>365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10">
        <v>28301039.190000001</v>
      </c>
      <c r="F7" s="10">
        <v>6762379.6299999999</v>
      </c>
      <c r="G7" s="10">
        <v>12514675.859999999</v>
      </c>
      <c r="H7" s="10">
        <v>9023983.6999999993</v>
      </c>
      <c r="I7" s="10">
        <v>0</v>
      </c>
      <c r="J7" s="10">
        <v>0</v>
      </c>
      <c r="K7" s="10" t="s">
        <v>55</v>
      </c>
    </row>
    <row r="8" spans="1:11" ht="24.95" customHeight="1" x14ac:dyDescent="0.15">
      <c r="A8" s="7" t="s">
        <v>56</v>
      </c>
      <c r="B8" s="6" t="s">
        <v>57</v>
      </c>
      <c r="C8" s="6" t="s">
        <v>54</v>
      </c>
      <c r="D8" s="6" t="s">
        <v>54</v>
      </c>
      <c r="E8" s="10">
        <f t="shared" ref="E8:J8" si="0">IF(ISNUMBER(E7),E7,0)+IF(ISNUMBER(E9),E9,0)+IF(ISNUMBER(E121),E121,0)-IF(ISNUMBER(E28),E28,0)-IF(ISNUMBER(E125),E125,0)</f>
        <v>1.4435499906539917E-8</v>
      </c>
      <c r="F8" s="10">
        <f t="shared" si="0"/>
        <v>-1.4901161193847656E-8</v>
      </c>
      <c r="G8" s="10">
        <f t="shared" si="0"/>
        <v>0</v>
      </c>
      <c r="H8" s="10">
        <f t="shared" si="0"/>
        <v>-7.4505805969238281E-9</v>
      </c>
      <c r="I8" s="10">
        <f t="shared" si="0"/>
        <v>0</v>
      </c>
      <c r="J8" s="10">
        <f t="shared" si="0"/>
        <v>0</v>
      </c>
      <c r="K8" s="10" t="s">
        <v>55</v>
      </c>
    </row>
    <row r="9" spans="1:11" ht="24.95" customHeight="1" x14ac:dyDescent="0.15">
      <c r="A9" s="7" t="s">
        <v>58</v>
      </c>
      <c r="B9" s="6" t="s">
        <v>59</v>
      </c>
      <c r="C9" s="6"/>
      <c r="D9" s="6"/>
      <c r="E9" s="10">
        <v>209618854.56</v>
      </c>
      <c r="F9" s="10">
        <v>121005845.8</v>
      </c>
      <c r="G9" s="10">
        <v>44495362</v>
      </c>
      <c r="H9" s="10">
        <v>44117646.759999998</v>
      </c>
      <c r="I9" s="10">
        <v>164978278.15000001</v>
      </c>
      <c r="J9" s="10">
        <v>164978278.15000001</v>
      </c>
      <c r="K9" s="10" t="s">
        <v>55</v>
      </c>
    </row>
    <row r="10" spans="1:11" ht="38.1" customHeight="1" x14ac:dyDescent="0.15">
      <c r="A10" s="7" t="s">
        <v>60</v>
      </c>
      <c r="B10" s="6" t="s">
        <v>61</v>
      </c>
      <c r="C10" s="6" t="s">
        <v>62</v>
      </c>
      <c r="D10" s="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 t="s">
        <v>55</v>
      </c>
    </row>
    <row r="11" spans="1:11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 t="s">
        <v>55</v>
      </c>
    </row>
    <row r="12" spans="1:11" ht="24.95" customHeight="1" x14ac:dyDescent="0.15">
      <c r="A12" s="7" t="s">
        <v>66</v>
      </c>
      <c r="B12" s="6" t="s">
        <v>67</v>
      </c>
      <c r="C12" s="6" t="s">
        <v>62</v>
      </c>
      <c r="D12" s="6" t="s">
        <v>68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 t="s">
        <v>55</v>
      </c>
    </row>
    <row r="13" spans="1:11" ht="50.1" customHeight="1" x14ac:dyDescent="0.15">
      <c r="A13" s="7" t="s">
        <v>69</v>
      </c>
      <c r="B13" s="6" t="s">
        <v>70</v>
      </c>
      <c r="C13" s="6" t="s">
        <v>71</v>
      </c>
      <c r="D13" s="6"/>
      <c r="E13" s="10">
        <v>164978278.15000001</v>
      </c>
      <c r="F13" s="10">
        <v>121005845.8</v>
      </c>
      <c r="G13" s="10">
        <v>0</v>
      </c>
      <c r="H13" s="10">
        <v>43972432.350000001</v>
      </c>
      <c r="I13" s="10">
        <v>164978278.15000001</v>
      </c>
      <c r="J13" s="10">
        <v>164978278.15000001</v>
      </c>
      <c r="K13" s="10" t="s">
        <v>55</v>
      </c>
    </row>
    <row r="14" spans="1:11" ht="87.95" customHeight="1" x14ac:dyDescent="0.15">
      <c r="A14" s="7" t="s">
        <v>72</v>
      </c>
      <c r="B14" s="6" t="s">
        <v>73</v>
      </c>
      <c r="C14" s="6" t="s">
        <v>71</v>
      </c>
      <c r="D14" s="6" t="s">
        <v>74</v>
      </c>
      <c r="E14" s="10">
        <v>121005845.8</v>
      </c>
      <c r="F14" s="10">
        <v>121005845.8</v>
      </c>
      <c r="G14" s="10">
        <v>0</v>
      </c>
      <c r="H14" s="10">
        <v>0</v>
      </c>
      <c r="I14" s="10">
        <v>121005845.8</v>
      </c>
      <c r="J14" s="10">
        <v>121005845.8</v>
      </c>
      <c r="K14" s="10" t="s">
        <v>55</v>
      </c>
    </row>
    <row r="15" spans="1:11" ht="50.1" customHeight="1" x14ac:dyDescent="0.15">
      <c r="A15" s="7" t="s">
        <v>75</v>
      </c>
      <c r="B15" s="6" t="s">
        <v>76</v>
      </c>
      <c r="C15" s="6" t="s">
        <v>71</v>
      </c>
      <c r="D15" s="6" t="s">
        <v>77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 t="s">
        <v>55</v>
      </c>
    </row>
    <row r="16" spans="1:11" ht="50.1" customHeight="1" x14ac:dyDescent="0.15">
      <c r="A16" s="7" t="s">
        <v>78</v>
      </c>
      <c r="B16" s="6" t="s">
        <v>79</v>
      </c>
      <c r="C16" s="6" t="s">
        <v>80</v>
      </c>
      <c r="D16" s="6"/>
      <c r="E16" s="10">
        <v>1214.4100000000001</v>
      </c>
      <c r="F16" s="10">
        <v>0</v>
      </c>
      <c r="G16" s="10">
        <v>0</v>
      </c>
      <c r="H16" s="10">
        <v>1214.4100000000001</v>
      </c>
      <c r="I16" s="10">
        <v>0</v>
      </c>
      <c r="J16" s="10">
        <v>0</v>
      </c>
      <c r="K16" s="10" t="s">
        <v>55</v>
      </c>
    </row>
    <row r="17" spans="1:11" ht="38.1" customHeight="1" x14ac:dyDescent="0.15">
      <c r="A17" s="7" t="s">
        <v>81</v>
      </c>
      <c r="B17" s="6" t="s">
        <v>82</v>
      </c>
      <c r="C17" s="6" t="s">
        <v>80</v>
      </c>
      <c r="D17" s="6" t="s">
        <v>83</v>
      </c>
      <c r="E17" s="10">
        <v>1214.4100000000001</v>
      </c>
      <c r="F17" s="10">
        <v>0</v>
      </c>
      <c r="G17" s="10">
        <v>0</v>
      </c>
      <c r="H17" s="10">
        <v>1214.4100000000001</v>
      </c>
      <c r="I17" s="10">
        <v>0</v>
      </c>
      <c r="J17" s="10">
        <v>0</v>
      </c>
      <c r="K17" s="10" t="s">
        <v>55</v>
      </c>
    </row>
    <row r="18" spans="1:11" ht="24.95" customHeight="1" x14ac:dyDescent="0.15">
      <c r="A18" s="7" t="s">
        <v>84</v>
      </c>
      <c r="B18" s="6" t="s">
        <v>85</v>
      </c>
      <c r="C18" s="6" t="s">
        <v>86</v>
      </c>
      <c r="D18" s="6"/>
      <c r="E18" s="10">
        <v>44639362</v>
      </c>
      <c r="F18" s="10">
        <v>0</v>
      </c>
      <c r="G18" s="10">
        <v>44495362</v>
      </c>
      <c r="H18" s="10">
        <v>144000</v>
      </c>
      <c r="I18" s="10">
        <v>0</v>
      </c>
      <c r="J18" s="10">
        <v>0</v>
      </c>
      <c r="K18" s="10" t="s">
        <v>55</v>
      </c>
    </row>
    <row r="19" spans="1:11" ht="38.1" customHeight="1" x14ac:dyDescent="0.15">
      <c r="A19" s="7" t="s">
        <v>87</v>
      </c>
      <c r="B19" s="6" t="s">
        <v>88</v>
      </c>
      <c r="C19" s="6" t="s">
        <v>86</v>
      </c>
      <c r="D19" s="6"/>
      <c r="E19" s="10">
        <v>44495362</v>
      </c>
      <c r="F19" s="10">
        <v>0</v>
      </c>
      <c r="G19" s="10">
        <v>44495362</v>
      </c>
      <c r="H19" s="10">
        <v>0</v>
      </c>
      <c r="I19" s="10">
        <v>0</v>
      </c>
      <c r="J19" s="10">
        <v>0</v>
      </c>
      <c r="K19" s="10" t="s">
        <v>55</v>
      </c>
    </row>
    <row r="20" spans="1:11" ht="24.95" customHeight="1" x14ac:dyDescent="0.15">
      <c r="A20" s="7" t="s">
        <v>89</v>
      </c>
      <c r="B20" s="6" t="s">
        <v>90</v>
      </c>
      <c r="C20" s="6" t="s">
        <v>86</v>
      </c>
      <c r="D20" s="6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 t="s">
        <v>55</v>
      </c>
    </row>
    <row r="21" spans="1:11" ht="24.95" customHeight="1" x14ac:dyDescent="0.15">
      <c r="A21" s="7" t="s">
        <v>91</v>
      </c>
      <c r="B21" s="6" t="s">
        <v>92</v>
      </c>
      <c r="C21" s="6" t="s">
        <v>86</v>
      </c>
      <c r="D21" s="6"/>
      <c r="E21" s="10">
        <v>144000</v>
      </c>
      <c r="F21" s="10">
        <v>0</v>
      </c>
      <c r="G21" s="10">
        <v>0</v>
      </c>
      <c r="H21" s="10">
        <v>144000</v>
      </c>
      <c r="I21" s="10">
        <v>0</v>
      </c>
      <c r="J21" s="10">
        <v>0</v>
      </c>
      <c r="K21" s="10" t="s">
        <v>55</v>
      </c>
    </row>
    <row r="22" spans="1:11" ht="24.95" customHeight="1" x14ac:dyDescent="0.15">
      <c r="A22" s="7" t="s">
        <v>93</v>
      </c>
      <c r="B22" s="6" t="s">
        <v>94</v>
      </c>
      <c r="C22" s="6" t="s">
        <v>86</v>
      </c>
      <c r="D22" s="6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 t="s">
        <v>55</v>
      </c>
    </row>
    <row r="23" spans="1:11" ht="24.95" customHeight="1" x14ac:dyDescent="0.15">
      <c r="A23" s="7" t="s">
        <v>95</v>
      </c>
      <c r="B23" s="6" t="s">
        <v>96</v>
      </c>
      <c r="C23" s="6" t="s">
        <v>97</v>
      </c>
      <c r="D23" s="6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 t="s">
        <v>55</v>
      </c>
    </row>
    <row r="24" spans="1:11" ht="24.95" customHeight="1" x14ac:dyDescent="0.15">
      <c r="A24" s="7" t="s">
        <v>98</v>
      </c>
      <c r="B24" s="6" t="s">
        <v>99</v>
      </c>
      <c r="C24" s="6" t="s">
        <v>97</v>
      </c>
      <c r="D24" s="6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 t="s">
        <v>55</v>
      </c>
    </row>
    <row r="25" spans="1:11" ht="24.95" customHeight="1" x14ac:dyDescent="0.15">
      <c r="A25" s="7" t="s">
        <v>100</v>
      </c>
      <c r="B25" s="6" t="s">
        <v>101</v>
      </c>
      <c r="C25" s="6" t="s">
        <v>54</v>
      </c>
      <c r="D25" s="6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 t="s">
        <v>55</v>
      </c>
    </row>
    <row r="26" spans="1:11" ht="24.95" customHeight="1" x14ac:dyDescent="0.15">
      <c r="A26" s="7" t="s">
        <v>102</v>
      </c>
      <c r="B26" s="6" t="s">
        <v>103</v>
      </c>
      <c r="C26" s="6" t="s">
        <v>54</v>
      </c>
      <c r="D26" s="6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 t="s">
        <v>55</v>
      </c>
    </row>
    <row r="27" spans="1:11" ht="50.1" customHeight="1" x14ac:dyDescent="0.15">
      <c r="A27" s="7" t="s">
        <v>104</v>
      </c>
      <c r="B27" s="6" t="s">
        <v>105</v>
      </c>
      <c r="C27" s="6" t="s">
        <v>106</v>
      </c>
      <c r="D27" s="6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 t="s">
        <v>55</v>
      </c>
    </row>
    <row r="28" spans="1:11" ht="24.95" customHeight="1" x14ac:dyDescent="0.15">
      <c r="A28" s="7" t="s">
        <v>107</v>
      </c>
      <c r="B28" s="6" t="s">
        <v>108</v>
      </c>
      <c r="C28" s="6" t="s">
        <v>54</v>
      </c>
      <c r="D28" s="6"/>
      <c r="E28" s="10">
        <v>235163193.88999999</v>
      </c>
      <c r="F28" s="10">
        <v>127768225.43000001</v>
      </c>
      <c r="G28" s="10">
        <v>54253338</v>
      </c>
      <c r="H28" s="10">
        <v>53141630.460000001</v>
      </c>
      <c r="I28" s="10">
        <v>164978278.15000001</v>
      </c>
      <c r="J28" s="10">
        <v>164978278.15000001</v>
      </c>
      <c r="K28" s="10" t="s">
        <v>55</v>
      </c>
    </row>
    <row r="29" spans="1:11" ht="38.1" customHeight="1" x14ac:dyDescent="0.15">
      <c r="A29" s="7" t="s">
        <v>109</v>
      </c>
      <c r="B29" s="6" t="s">
        <v>110</v>
      </c>
      <c r="C29" s="6" t="s">
        <v>54</v>
      </c>
      <c r="D29" s="6"/>
      <c r="E29" s="10">
        <v>116595266.20999999</v>
      </c>
      <c r="F29" s="10">
        <v>77878644.530000001</v>
      </c>
      <c r="G29" s="10">
        <v>7780848.9699999997</v>
      </c>
      <c r="H29" s="10">
        <v>30935772.710000001</v>
      </c>
      <c r="I29" s="10">
        <v>104250555.98</v>
      </c>
      <c r="J29" s="10">
        <v>104250555.98</v>
      </c>
      <c r="K29" s="10" t="s">
        <v>55</v>
      </c>
    </row>
    <row r="30" spans="1:11" ht="38.1" customHeight="1" x14ac:dyDescent="0.15">
      <c r="A30" s="7" t="s">
        <v>111</v>
      </c>
      <c r="B30" s="6" t="s">
        <v>112</v>
      </c>
      <c r="C30" s="6" t="s">
        <v>113</v>
      </c>
      <c r="D30" s="6"/>
      <c r="E30" s="10">
        <v>88917562.370000005</v>
      </c>
      <c r="F30" s="10">
        <v>59726608.700000003</v>
      </c>
      <c r="G30" s="10">
        <v>5976074.4800000004</v>
      </c>
      <c r="H30" s="10">
        <v>23214879.190000001</v>
      </c>
      <c r="I30" s="10">
        <v>79639059.890000001</v>
      </c>
      <c r="J30" s="10">
        <v>79639059.890000001</v>
      </c>
      <c r="K30" s="10" t="s">
        <v>55</v>
      </c>
    </row>
    <row r="31" spans="1:11" ht="38.1" customHeight="1" x14ac:dyDescent="0.15">
      <c r="A31" s="7" t="s">
        <v>114</v>
      </c>
      <c r="B31" s="6" t="s">
        <v>115</v>
      </c>
      <c r="C31" s="6" t="s">
        <v>113</v>
      </c>
      <c r="D31" s="6" t="s">
        <v>116</v>
      </c>
      <c r="E31" s="10">
        <v>87967562.370000005</v>
      </c>
      <c r="F31" s="10">
        <v>59276608.700000003</v>
      </c>
      <c r="G31" s="10">
        <v>5976074.4800000004</v>
      </c>
      <c r="H31" s="10">
        <v>22714879.190000001</v>
      </c>
      <c r="I31" s="10">
        <v>78989059.890000001</v>
      </c>
      <c r="J31" s="10">
        <v>78989059.890000001</v>
      </c>
      <c r="K31" s="10" t="s">
        <v>55</v>
      </c>
    </row>
    <row r="32" spans="1:11" ht="38.1" customHeight="1" x14ac:dyDescent="0.15">
      <c r="A32" s="7" t="s">
        <v>117</v>
      </c>
      <c r="B32" s="6" t="s">
        <v>118</v>
      </c>
      <c r="C32" s="6" t="s">
        <v>113</v>
      </c>
      <c r="D32" s="6" t="s">
        <v>116</v>
      </c>
      <c r="E32" s="10">
        <v>57490711.850000001</v>
      </c>
      <c r="F32" s="10">
        <v>37344263.479999997</v>
      </c>
      <c r="G32" s="10">
        <v>5836074.4800000004</v>
      </c>
      <c r="H32" s="10">
        <v>14310373.890000001</v>
      </c>
      <c r="I32" s="10">
        <v>49763107.729999997</v>
      </c>
      <c r="J32" s="10">
        <v>49763107.729999997</v>
      </c>
      <c r="K32" s="10" t="s">
        <v>55</v>
      </c>
    </row>
    <row r="33" spans="1:11" ht="24.95" customHeight="1" x14ac:dyDescent="0.15">
      <c r="A33" s="7" t="s">
        <v>119</v>
      </c>
      <c r="B33" s="6" t="s">
        <v>120</v>
      </c>
      <c r="C33" s="6" t="s">
        <v>113</v>
      </c>
      <c r="D33" s="6" t="s">
        <v>116</v>
      </c>
      <c r="E33" s="10">
        <v>57490711.850000001</v>
      </c>
      <c r="F33" s="10">
        <v>37344263.479999997</v>
      </c>
      <c r="G33" s="10">
        <v>5836074.4800000004</v>
      </c>
      <c r="H33" s="10">
        <v>14310373.890000001</v>
      </c>
      <c r="I33" s="10">
        <v>49763107.729999997</v>
      </c>
      <c r="J33" s="10">
        <v>49763107.729999997</v>
      </c>
      <c r="K33" s="10" t="s">
        <v>55</v>
      </c>
    </row>
    <row r="34" spans="1:11" ht="24.95" customHeight="1" x14ac:dyDescent="0.15">
      <c r="A34" s="7" t="s">
        <v>121</v>
      </c>
      <c r="B34" s="6" t="s">
        <v>122</v>
      </c>
      <c r="C34" s="6" t="s">
        <v>113</v>
      </c>
      <c r="D34" s="6" t="s">
        <v>116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 t="s">
        <v>55</v>
      </c>
    </row>
    <row r="35" spans="1:11" ht="24.95" customHeight="1" x14ac:dyDescent="0.15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30476850.52</v>
      </c>
      <c r="F35" s="10">
        <v>21932345.219999999</v>
      </c>
      <c r="G35" s="10">
        <v>140000</v>
      </c>
      <c r="H35" s="10">
        <v>8404505.3000000007</v>
      </c>
      <c r="I35" s="10">
        <v>29225952.16</v>
      </c>
      <c r="J35" s="10">
        <v>29225952.16</v>
      </c>
      <c r="K35" s="10" t="s">
        <v>55</v>
      </c>
    </row>
    <row r="36" spans="1:11" ht="24.95" customHeight="1" x14ac:dyDescent="0.15">
      <c r="A36" s="7" t="s">
        <v>125</v>
      </c>
      <c r="B36" s="6" t="s">
        <v>126</v>
      </c>
      <c r="C36" s="6" t="s">
        <v>113</v>
      </c>
      <c r="D36" s="6" t="s">
        <v>116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 t="s">
        <v>55</v>
      </c>
    </row>
    <row r="37" spans="1:11" ht="24.95" customHeight="1" x14ac:dyDescent="0.15">
      <c r="A37" s="7" t="s">
        <v>127</v>
      </c>
      <c r="B37" s="6" t="s">
        <v>128</v>
      </c>
      <c r="C37" s="6" t="s">
        <v>113</v>
      </c>
      <c r="D37" s="6" t="s">
        <v>116</v>
      </c>
      <c r="E37" s="10">
        <v>30476850.52</v>
      </c>
      <c r="F37" s="10">
        <v>21932345.219999999</v>
      </c>
      <c r="G37" s="10">
        <v>140000</v>
      </c>
      <c r="H37" s="10">
        <v>8404505.3000000007</v>
      </c>
      <c r="I37" s="10">
        <v>29225952.16</v>
      </c>
      <c r="J37" s="10">
        <v>29225952.16</v>
      </c>
      <c r="K37" s="10" t="s">
        <v>55</v>
      </c>
    </row>
    <row r="38" spans="1:11" ht="24.95" customHeight="1" x14ac:dyDescent="0.15">
      <c r="A38" s="7" t="s">
        <v>129</v>
      </c>
      <c r="B38" s="6" t="s">
        <v>130</v>
      </c>
      <c r="C38" s="6" t="s">
        <v>113</v>
      </c>
      <c r="D38" s="6" t="s">
        <v>116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 t="s">
        <v>55</v>
      </c>
    </row>
    <row r="39" spans="1:11" ht="24.95" customHeight="1" x14ac:dyDescent="0.15">
      <c r="A39" s="7" t="s">
        <v>131</v>
      </c>
      <c r="B39" s="6" t="s">
        <v>132</v>
      </c>
      <c r="C39" s="6" t="s">
        <v>113</v>
      </c>
      <c r="D39" s="6" t="s">
        <v>116</v>
      </c>
      <c r="E39" s="10">
        <v>30476850.52</v>
      </c>
      <c r="F39" s="10">
        <v>21932345.219999999</v>
      </c>
      <c r="G39" s="10">
        <v>140000</v>
      </c>
      <c r="H39" s="10">
        <v>8404505.3000000007</v>
      </c>
      <c r="I39" s="10">
        <v>29225952.16</v>
      </c>
      <c r="J39" s="10">
        <v>29225952.16</v>
      </c>
      <c r="K39" s="10" t="s">
        <v>55</v>
      </c>
    </row>
    <row r="40" spans="1:11" ht="24.95" customHeight="1" x14ac:dyDescent="0.15">
      <c r="A40" s="7" t="s">
        <v>133</v>
      </c>
      <c r="B40" s="6" t="s">
        <v>134</v>
      </c>
      <c r="C40" s="6" t="s">
        <v>113</v>
      </c>
      <c r="D40" s="6" t="s">
        <v>116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 t="s">
        <v>55</v>
      </c>
    </row>
    <row r="41" spans="1:11" ht="24.95" customHeight="1" x14ac:dyDescent="0.15">
      <c r="A41" s="7" t="s">
        <v>135</v>
      </c>
      <c r="B41" s="6" t="s">
        <v>136</v>
      </c>
      <c r="C41" s="6" t="s">
        <v>113</v>
      </c>
      <c r="D41" s="6" t="s">
        <v>116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 t="s">
        <v>55</v>
      </c>
    </row>
    <row r="42" spans="1:11" ht="24.95" customHeight="1" x14ac:dyDescent="0.15">
      <c r="A42" s="7" t="s">
        <v>137</v>
      </c>
      <c r="B42" s="6" t="s">
        <v>138</v>
      </c>
      <c r="C42" s="6" t="s">
        <v>113</v>
      </c>
      <c r="D42" s="6" t="s">
        <v>116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 t="s">
        <v>55</v>
      </c>
    </row>
    <row r="43" spans="1:11" ht="24.95" customHeight="1" x14ac:dyDescent="0.15">
      <c r="A43" s="7" t="s">
        <v>139</v>
      </c>
      <c r="B43" s="6" t="s">
        <v>140</v>
      </c>
      <c r="C43" s="6" t="s">
        <v>113</v>
      </c>
      <c r="D43" s="6" t="s">
        <v>141</v>
      </c>
      <c r="E43" s="10">
        <v>950000</v>
      </c>
      <c r="F43" s="10">
        <v>450000</v>
      </c>
      <c r="G43" s="10">
        <v>0</v>
      </c>
      <c r="H43" s="10">
        <v>500000</v>
      </c>
      <c r="I43" s="10">
        <v>650000</v>
      </c>
      <c r="J43" s="10">
        <v>650000</v>
      </c>
      <c r="K43" s="10" t="s">
        <v>55</v>
      </c>
    </row>
    <row r="44" spans="1:11" ht="50.1" customHeight="1" x14ac:dyDescent="0.15">
      <c r="A44" s="7" t="s">
        <v>142</v>
      </c>
      <c r="B44" s="6" t="s">
        <v>143</v>
      </c>
      <c r="C44" s="6" t="s">
        <v>144</v>
      </c>
      <c r="D44" s="6"/>
      <c r="E44" s="10">
        <v>1001000</v>
      </c>
      <c r="F44" s="10">
        <v>140000</v>
      </c>
      <c r="G44" s="10">
        <v>0</v>
      </c>
      <c r="H44" s="10">
        <v>861000</v>
      </c>
      <c r="I44" s="10">
        <v>450000</v>
      </c>
      <c r="J44" s="10">
        <v>450000</v>
      </c>
      <c r="K44" s="10" t="s">
        <v>55</v>
      </c>
    </row>
    <row r="45" spans="1:11" ht="63" customHeight="1" x14ac:dyDescent="0.15">
      <c r="A45" s="7" t="s">
        <v>145</v>
      </c>
      <c r="B45" s="6" t="s">
        <v>146</v>
      </c>
      <c r="C45" s="6" t="s">
        <v>144</v>
      </c>
      <c r="D45" s="6" t="s">
        <v>147</v>
      </c>
      <c r="E45" s="10">
        <v>10000</v>
      </c>
      <c r="F45" s="10">
        <v>0</v>
      </c>
      <c r="G45" s="10">
        <v>0</v>
      </c>
      <c r="H45" s="10">
        <v>10000</v>
      </c>
      <c r="I45" s="10">
        <v>10000</v>
      </c>
      <c r="J45" s="10">
        <v>10000</v>
      </c>
      <c r="K45" s="10" t="s">
        <v>55</v>
      </c>
    </row>
    <row r="46" spans="1:11" ht="24.95" customHeight="1" x14ac:dyDescent="0.15">
      <c r="A46" s="7" t="s">
        <v>148</v>
      </c>
      <c r="B46" s="6" t="s">
        <v>149</v>
      </c>
      <c r="C46" s="6" t="s">
        <v>144</v>
      </c>
      <c r="D46" s="6" t="s">
        <v>150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 t="s">
        <v>55</v>
      </c>
    </row>
    <row r="47" spans="1:11" ht="75" customHeight="1" x14ac:dyDescent="0.15">
      <c r="A47" s="7" t="s">
        <v>151</v>
      </c>
      <c r="B47" s="6" t="s">
        <v>152</v>
      </c>
      <c r="C47" s="6" t="s">
        <v>144</v>
      </c>
      <c r="D47" s="6" t="s">
        <v>153</v>
      </c>
      <c r="E47" s="10">
        <v>400000</v>
      </c>
      <c r="F47" s="10">
        <v>0</v>
      </c>
      <c r="G47" s="10">
        <v>0</v>
      </c>
      <c r="H47" s="10">
        <v>400000</v>
      </c>
      <c r="I47" s="10">
        <v>400000</v>
      </c>
      <c r="J47" s="10">
        <v>400000</v>
      </c>
      <c r="K47" s="10" t="s">
        <v>55</v>
      </c>
    </row>
    <row r="48" spans="1:11" ht="50.1" customHeight="1" x14ac:dyDescent="0.15">
      <c r="A48" s="7" t="s">
        <v>154</v>
      </c>
      <c r="B48" s="6" t="s">
        <v>155</v>
      </c>
      <c r="C48" s="6" t="s">
        <v>144</v>
      </c>
      <c r="D48" s="6" t="s">
        <v>141</v>
      </c>
      <c r="E48" s="10">
        <v>591000</v>
      </c>
      <c r="F48" s="10">
        <v>140000</v>
      </c>
      <c r="G48" s="10">
        <v>0</v>
      </c>
      <c r="H48" s="10">
        <v>451000</v>
      </c>
      <c r="I48" s="10">
        <v>40000</v>
      </c>
      <c r="J48" s="10">
        <v>40000</v>
      </c>
      <c r="K48" s="10" t="s">
        <v>55</v>
      </c>
    </row>
    <row r="49" spans="1:11" ht="24.95" customHeight="1" x14ac:dyDescent="0.15">
      <c r="A49" s="7" t="s">
        <v>156</v>
      </c>
      <c r="B49" s="6" t="s">
        <v>157</v>
      </c>
      <c r="C49" s="6" t="s">
        <v>144</v>
      </c>
      <c r="D49" s="6" t="s">
        <v>158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 t="s">
        <v>55</v>
      </c>
    </row>
    <row r="50" spans="1:11" ht="50.1" customHeight="1" x14ac:dyDescent="0.15">
      <c r="A50" s="7" t="s">
        <v>159</v>
      </c>
      <c r="B50" s="6" t="s">
        <v>160</v>
      </c>
      <c r="C50" s="6" t="s">
        <v>161</v>
      </c>
      <c r="D50" s="6"/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 t="s">
        <v>55</v>
      </c>
    </row>
    <row r="51" spans="1:11" ht="63" customHeight="1" x14ac:dyDescent="0.15">
      <c r="A51" s="7" t="s">
        <v>145</v>
      </c>
      <c r="B51" s="6" t="s">
        <v>162</v>
      </c>
      <c r="C51" s="6" t="s">
        <v>161</v>
      </c>
      <c r="D51" s="6" t="s">
        <v>147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 t="s">
        <v>55</v>
      </c>
    </row>
    <row r="52" spans="1:11" ht="24.95" customHeight="1" x14ac:dyDescent="0.15">
      <c r="A52" s="7" t="s">
        <v>148</v>
      </c>
      <c r="B52" s="6" t="s">
        <v>163</v>
      </c>
      <c r="C52" s="6" t="s">
        <v>161</v>
      </c>
      <c r="D52" s="6" t="s">
        <v>150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 t="s">
        <v>55</v>
      </c>
    </row>
    <row r="53" spans="1:11" ht="75" customHeight="1" x14ac:dyDescent="0.15">
      <c r="A53" s="7" t="s">
        <v>151</v>
      </c>
      <c r="B53" s="6" t="s">
        <v>164</v>
      </c>
      <c r="C53" s="6" t="s">
        <v>161</v>
      </c>
      <c r="D53" s="6" t="s">
        <v>153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 t="s">
        <v>55</v>
      </c>
    </row>
    <row r="54" spans="1:11" ht="50.1" customHeight="1" x14ac:dyDescent="0.15">
      <c r="A54" s="7" t="s">
        <v>154</v>
      </c>
      <c r="B54" s="6" t="s">
        <v>165</v>
      </c>
      <c r="C54" s="6" t="s">
        <v>161</v>
      </c>
      <c r="D54" s="6" t="s">
        <v>141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 t="s">
        <v>55</v>
      </c>
    </row>
    <row r="55" spans="1:11" ht="75" customHeight="1" x14ac:dyDescent="0.15">
      <c r="A55" s="7" t="s">
        <v>166</v>
      </c>
      <c r="B55" s="6" t="s">
        <v>167</v>
      </c>
      <c r="C55" s="6" t="s">
        <v>168</v>
      </c>
      <c r="D55" s="6"/>
      <c r="E55" s="10">
        <v>26676703.84</v>
      </c>
      <c r="F55" s="10">
        <v>18012035.829999998</v>
      </c>
      <c r="G55" s="10">
        <v>1804774.49</v>
      </c>
      <c r="H55" s="10">
        <v>6859893.5199999996</v>
      </c>
      <c r="I55" s="10">
        <v>24161496.09</v>
      </c>
      <c r="J55" s="10">
        <v>24161496.09</v>
      </c>
      <c r="K55" s="10" t="s">
        <v>55</v>
      </c>
    </row>
    <row r="56" spans="1:11" ht="38.1" customHeight="1" x14ac:dyDescent="0.15">
      <c r="A56" s="7" t="s">
        <v>169</v>
      </c>
      <c r="B56" s="6" t="s">
        <v>170</v>
      </c>
      <c r="C56" s="6" t="s">
        <v>168</v>
      </c>
      <c r="D56" s="6" t="s">
        <v>171</v>
      </c>
      <c r="E56" s="10">
        <v>26566203.84</v>
      </c>
      <c r="F56" s="10">
        <v>17901535.829999998</v>
      </c>
      <c r="G56" s="10">
        <v>1804774.49</v>
      </c>
      <c r="H56" s="10">
        <v>6859893.5199999996</v>
      </c>
      <c r="I56" s="10">
        <v>24050996.09</v>
      </c>
      <c r="J56" s="10">
        <v>24050996.09</v>
      </c>
      <c r="K56" s="10" t="s">
        <v>55</v>
      </c>
    </row>
    <row r="57" spans="1:11" ht="24.95" customHeight="1" x14ac:dyDescent="0.15">
      <c r="A57" s="7" t="s">
        <v>172</v>
      </c>
      <c r="B57" s="6" t="s">
        <v>173</v>
      </c>
      <c r="C57" s="6" t="s">
        <v>168</v>
      </c>
      <c r="D57" s="6"/>
      <c r="E57" s="10">
        <v>110500</v>
      </c>
      <c r="F57" s="10">
        <v>110500</v>
      </c>
      <c r="G57" s="10">
        <v>0</v>
      </c>
      <c r="H57" s="10">
        <v>0</v>
      </c>
      <c r="I57" s="10">
        <v>110500</v>
      </c>
      <c r="J57" s="10">
        <v>110500</v>
      </c>
      <c r="K57" s="10" t="s">
        <v>55</v>
      </c>
    </row>
    <row r="58" spans="1:11" ht="24.95" customHeight="1" x14ac:dyDescent="0.15">
      <c r="A58" s="7" t="s">
        <v>174</v>
      </c>
      <c r="B58" s="6" t="s">
        <v>175</v>
      </c>
      <c r="C58" s="6" t="s">
        <v>176</v>
      </c>
      <c r="D58" s="6"/>
      <c r="E58" s="10">
        <v>352899.34</v>
      </c>
      <c r="F58" s="10">
        <v>108899.34</v>
      </c>
      <c r="G58" s="10">
        <v>0</v>
      </c>
      <c r="H58" s="10">
        <v>244000</v>
      </c>
      <c r="I58" s="10">
        <v>208899.34</v>
      </c>
      <c r="J58" s="10">
        <v>208899.34</v>
      </c>
      <c r="K58" s="10" t="s">
        <v>55</v>
      </c>
    </row>
    <row r="59" spans="1:11" ht="63" customHeight="1" x14ac:dyDescent="0.15">
      <c r="A59" s="7" t="s">
        <v>177</v>
      </c>
      <c r="B59" s="6" t="s">
        <v>178</v>
      </c>
      <c r="C59" s="6" t="s">
        <v>179</v>
      </c>
      <c r="D59" s="6" t="s">
        <v>180</v>
      </c>
      <c r="E59" s="10">
        <v>208899.34</v>
      </c>
      <c r="F59" s="10">
        <v>108899.34</v>
      </c>
      <c r="G59" s="10">
        <v>0</v>
      </c>
      <c r="H59" s="10">
        <v>100000</v>
      </c>
      <c r="I59" s="10">
        <v>208899.34</v>
      </c>
      <c r="J59" s="10">
        <v>208899.34</v>
      </c>
      <c r="K59" s="10" t="s">
        <v>55</v>
      </c>
    </row>
    <row r="60" spans="1:11" ht="63" customHeight="1" x14ac:dyDescent="0.15">
      <c r="A60" s="7" t="s">
        <v>181</v>
      </c>
      <c r="B60" s="6" t="s">
        <v>182</v>
      </c>
      <c r="C60" s="6" t="s">
        <v>183</v>
      </c>
      <c r="D60" s="6" t="s">
        <v>180</v>
      </c>
      <c r="E60" s="10">
        <v>208899.34</v>
      </c>
      <c r="F60" s="10">
        <v>108899.34</v>
      </c>
      <c r="G60" s="10">
        <v>0</v>
      </c>
      <c r="H60" s="10">
        <v>100000</v>
      </c>
      <c r="I60" s="10">
        <v>208899.34</v>
      </c>
      <c r="J60" s="10">
        <v>208899.34</v>
      </c>
      <c r="K60" s="10" t="s">
        <v>55</v>
      </c>
    </row>
    <row r="61" spans="1:11" ht="50.1" customHeight="1" x14ac:dyDescent="0.15">
      <c r="A61" s="7" t="s">
        <v>184</v>
      </c>
      <c r="B61" s="6" t="s">
        <v>185</v>
      </c>
      <c r="C61" s="6" t="s">
        <v>186</v>
      </c>
      <c r="D61" s="6"/>
      <c r="E61" s="10">
        <v>144000</v>
      </c>
      <c r="F61" s="10">
        <v>0</v>
      </c>
      <c r="G61" s="10">
        <v>0</v>
      </c>
      <c r="H61" s="10">
        <v>144000</v>
      </c>
      <c r="I61" s="10">
        <v>0</v>
      </c>
      <c r="J61" s="10">
        <v>0</v>
      </c>
      <c r="K61" s="10" t="s">
        <v>55</v>
      </c>
    </row>
    <row r="62" spans="1:11" ht="24.95" customHeight="1" x14ac:dyDescent="0.15">
      <c r="A62" s="7" t="s">
        <v>187</v>
      </c>
      <c r="B62" s="6" t="s">
        <v>188</v>
      </c>
      <c r="C62" s="6" t="s">
        <v>186</v>
      </c>
      <c r="D62" s="6" t="s">
        <v>189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 t="s">
        <v>55</v>
      </c>
    </row>
    <row r="63" spans="1:11" ht="63" customHeight="1" x14ac:dyDescent="0.15">
      <c r="A63" s="7" t="s">
        <v>190</v>
      </c>
      <c r="B63" s="6" t="s">
        <v>191</v>
      </c>
      <c r="C63" s="6" t="s">
        <v>186</v>
      </c>
      <c r="D63" s="6" t="s">
        <v>192</v>
      </c>
      <c r="E63" s="10">
        <v>144000</v>
      </c>
      <c r="F63" s="10">
        <v>0</v>
      </c>
      <c r="G63" s="10">
        <v>0</v>
      </c>
      <c r="H63" s="10">
        <v>144000</v>
      </c>
      <c r="I63" s="10">
        <v>0</v>
      </c>
      <c r="J63" s="10">
        <v>0</v>
      </c>
      <c r="K63" s="10" t="s">
        <v>55</v>
      </c>
    </row>
    <row r="64" spans="1:11" ht="99.95" customHeight="1" x14ac:dyDescent="0.15">
      <c r="A64" s="7" t="s">
        <v>193</v>
      </c>
      <c r="B64" s="6" t="s">
        <v>194</v>
      </c>
      <c r="C64" s="6" t="s">
        <v>195</v>
      </c>
      <c r="D64" s="6" t="s">
        <v>192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 t="s">
        <v>55</v>
      </c>
    </row>
    <row r="65" spans="1:11" ht="24.95" customHeight="1" x14ac:dyDescent="0.15">
      <c r="A65" s="7" t="s">
        <v>196</v>
      </c>
      <c r="B65" s="6" t="s">
        <v>197</v>
      </c>
      <c r="C65" s="6" t="s">
        <v>198</v>
      </c>
      <c r="D65" s="6" t="s">
        <v>189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 t="s">
        <v>55</v>
      </c>
    </row>
    <row r="66" spans="1:11" ht="24.95" customHeight="1" x14ac:dyDescent="0.15">
      <c r="A66" s="7" t="s">
        <v>199</v>
      </c>
      <c r="B66" s="6" t="s">
        <v>200</v>
      </c>
      <c r="C66" s="6" t="s">
        <v>201</v>
      </c>
      <c r="D66" s="6"/>
      <c r="E66" s="10">
        <v>1762500</v>
      </c>
      <c r="F66" s="10">
        <v>1401500</v>
      </c>
      <c r="G66" s="10">
        <v>0</v>
      </c>
      <c r="H66" s="10">
        <v>361000</v>
      </c>
      <c r="I66" s="10">
        <v>1762500</v>
      </c>
      <c r="J66" s="10">
        <v>1762500</v>
      </c>
      <c r="K66" s="10" t="s">
        <v>55</v>
      </c>
    </row>
    <row r="67" spans="1:11" ht="38.1" customHeight="1" x14ac:dyDescent="0.15">
      <c r="A67" s="7" t="s">
        <v>202</v>
      </c>
      <c r="B67" s="6" t="s">
        <v>203</v>
      </c>
      <c r="C67" s="6" t="s">
        <v>204</v>
      </c>
      <c r="D67" s="6" t="s">
        <v>205</v>
      </c>
      <c r="E67" s="10">
        <v>1211500</v>
      </c>
      <c r="F67" s="10">
        <v>1201500</v>
      </c>
      <c r="G67" s="10">
        <v>0</v>
      </c>
      <c r="H67" s="10">
        <v>10000</v>
      </c>
      <c r="I67" s="10">
        <v>1211500</v>
      </c>
      <c r="J67" s="10">
        <v>1211500</v>
      </c>
      <c r="K67" s="10" t="s">
        <v>55</v>
      </c>
    </row>
    <row r="68" spans="1:11" ht="75" customHeight="1" x14ac:dyDescent="0.15">
      <c r="A68" s="7" t="s">
        <v>206</v>
      </c>
      <c r="B68" s="6" t="s">
        <v>207</v>
      </c>
      <c r="C68" s="6" t="s">
        <v>208</v>
      </c>
      <c r="D68" s="6" t="s">
        <v>205</v>
      </c>
      <c r="E68" s="10">
        <v>250000</v>
      </c>
      <c r="F68" s="10">
        <v>200000</v>
      </c>
      <c r="G68" s="10">
        <v>0</v>
      </c>
      <c r="H68" s="10">
        <v>50000</v>
      </c>
      <c r="I68" s="10">
        <v>250000</v>
      </c>
      <c r="J68" s="10">
        <v>250000</v>
      </c>
      <c r="K68" s="10" t="s">
        <v>55</v>
      </c>
    </row>
    <row r="69" spans="1:11" ht="50.1" customHeight="1" x14ac:dyDescent="0.15">
      <c r="A69" s="7" t="s">
        <v>209</v>
      </c>
      <c r="B69" s="6" t="s">
        <v>210</v>
      </c>
      <c r="C69" s="6" t="s">
        <v>211</v>
      </c>
      <c r="D69" s="6"/>
      <c r="E69" s="10">
        <v>301000</v>
      </c>
      <c r="F69" s="10">
        <v>0</v>
      </c>
      <c r="G69" s="10">
        <v>0</v>
      </c>
      <c r="H69" s="10">
        <v>301000</v>
      </c>
      <c r="I69" s="10">
        <v>301000</v>
      </c>
      <c r="J69" s="10">
        <v>301000</v>
      </c>
      <c r="K69" s="10" t="s">
        <v>55</v>
      </c>
    </row>
    <row r="70" spans="1:11" ht="24.95" customHeight="1" x14ac:dyDescent="0.15">
      <c r="A70" s="7" t="s">
        <v>212</v>
      </c>
      <c r="B70" s="6" t="s">
        <v>213</v>
      </c>
      <c r="C70" s="6" t="s">
        <v>211</v>
      </c>
      <c r="D70" s="6" t="s">
        <v>214</v>
      </c>
      <c r="E70" s="10">
        <v>301000</v>
      </c>
      <c r="F70" s="10">
        <v>0</v>
      </c>
      <c r="G70" s="10">
        <v>0</v>
      </c>
      <c r="H70" s="10">
        <v>301000</v>
      </c>
      <c r="I70" s="10">
        <v>301000</v>
      </c>
      <c r="J70" s="10">
        <v>301000</v>
      </c>
      <c r="K70" s="10" t="s">
        <v>55</v>
      </c>
    </row>
    <row r="71" spans="1:11" ht="24.95" customHeight="1" x14ac:dyDescent="0.15">
      <c r="A71" s="7" t="s">
        <v>215</v>
      </c>
      <c r="B71" s="6" t="s">
        <v>216</v>
      </c>
      <c r="C71" s="6" t="s">
        <v>211</v>
      </c>
      <c r="D71" s="6" t="s">
        <v>192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 t="s">
        <v>55</v>
      </c>
    </row>
    <row r="72" spans="1:11" ht="24.95" customHeight="1" x14ac:dyDescent="0.15">
      <c r="A72" s="7" t="s">
        <v>217</v>
      </c>
      <c r="B72" s="6" t="s">
        <v>218</v>
      </c>
      <c r="C72" s="6" t="s">
        <v>211</v>
      </c>
      <c r="D72" s="6" t="s">
        <v>219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 t="s">
        <v>55</v>
      </c>
    </row>
    <row r="73" spans="1:11" ht="24.95" customHeight="1" x14ac:dyDescent="0.15">
      <c r="A73" s="7" t="s">
        <v>220</v>
      </c>
      <c r="B73" s="6" t="s">
        <v>221</v>
      </c>
      <c r="C73" s="6" t="s">
        <v>54</v>
      </c>
      <c r="D73" s="6"/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 t="s">
        <v>55</v>
      </c>
    </row>
    <row r="74" spans="1:11" ht="38.1" customHeight="1" x14ac:dyDescent="0.15">
      <c r="A74" s="7" t="s">
        <v>222</v>
      </c>
      <c r="B74" s="6" t="s">
        <v>223</v>
      </c>
      <c r="C74" s="6" t="s">
        <v>224</v>
      </c>
      <c r="D74" s="6" t="s">
        <v>225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 t="s">
        <v>55</v>
      </c>
    </row>
    <row r="75" spans="1:11" ht="24.95" customHeight="1" x14ac:dyDescent="0.15">
      <c r="A75" s="7" t="s">
        <v>226</v>
      </c>
      <c r="B75" s="6" t="s">
        <v>227</v>
      </c>
      <c r="C75" s="6" t="s">
        <v>228</v>
      </c>
      <c r="D75" s="6" t="s">
        <v>225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 t="s">
        <v>55</v>
      </c>
    </row>
    <row r="76" spans="1:11" ht="50.1" customHeight="1" x14ac:dyDescent="0.15">
      <c r="A76" s="7" t="s">
        <v>229</v>
      </c>
      <c r="B76" s="6" t="s">
        <v>230</v>
      </c>
      <c r="C76" s="6" t="s">
        <v>231</v>
      </c>
      <c r="D76" s="6" t="s">
        <v>232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 t="s">
        <v>55</v>
      </c>
    </row>
    <row r="77" spans="1:11" ht="50.1" customHeight="1" x14ac:dyDescent="0.15">
      <c r="A77" s="7" t="s">
        <v>233</v>
      </c>
      <c r="B77" s="6" t="s">
        <v>234</v>
      </c>
      <c r="C77" s="6" t="s">
        <v>235</v>
      </c>
      <c r="D77" s="6" t="s">
        <v>232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 t="s">
        <v>55</v>
      </c>
    </row>
    <row r="78" spans="1:11" ht="24.95" customHeight="1" x14ac:dyDescent="0.15">
      <c r="A78" s="7" t="s">
        <v>236</v>
      </c>
      <c r="B78" s="6" t="s">
        <v>237</v>
      </c>
      <c r="C78" s="6" t="s">
        <v>238</v>
      </c>
      <c r="D78" s="6" t="s">
        <v>239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 t="s">
        <v>55</v>
      </c>
    </row>
    <row r="79" spans="1:11" ht="63" customHeight="1" x14ac:dyDescent="0.15">
      <c r="A79" s="7" t="s">
        <v>240</v>
      </c>
      <c r="B79" s="6" t="s">
        <v>241</v>
      </c>
      <c r="C79" s="6" t="s">
        <v>238</v>
      </c>
      <c r="D79" s="6" t="s">
        <v>239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 t="s">
        <v>55</v>
      </c>
    </row>
    <row r="80" spans="1:11" ht="50.1" customHeight="1" x14ac:dyDescent="0.15">
      <c r="A80" s="7" t="s">
        <v>242</v>
      </c>
      <c r="B80" s="6" t="s">
        <v>243</v>
      </c>
      <c r="C80" s="6" t="s">
        <v>238</v>
      </c>
      <c r="D80" s="6" t="s">
        <v>219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 t="s">
        <v>55</v>
      </c>
    </row>
    <row r="81" spans="1:11" ht="75" customHeight="1" x14ac:dyDescent="0.15">
      <c r="A81" s="7" t="s">
        <v>244</v>
      </c>
      <c r="B81" s="6" t="s">
        <v>245</v>
      </c>
      <c r="C81" s="6" t="s">
        <v>246</v>
      </c>
      <c r="D81" s="6"/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 t="s">
        <v>55</v>
      </c>
    </row>
    <row r="82" spans="1:11" ht="63" customHeight="1" x14ac:dyDescent="0.15">
      <c r="A82" s="7" t="s">
        <v>240</v>
      </c>
      <c r="B82" s="6" t="s">
        <v>247</v>
      </c>
      <c r="C82" s="6" t="s">
        <v>246</v>
      </c>
      <c r="D82" s="6" t="s">
        <v>239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 t="s">
        <v>55</v>
      </c>
    </row>
    <row r="83" spans="1:11" ht="50.1" customHeight="1" x14ac:dyDescent="0.15">
      <c r="A83" s="7" t="s">
        <v>242</v>
      </c>
      <c r="B83" s="6" t="s">
        <v>248</v>
      </c>
      <c r="C83" s="6" t="s">
        <v>246</v>
      </c>
      <c r="D83" s="6" t="s">
        <v>219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 t="s">
        <v>55</v>
      </c>
    </row>
    <row r="84" spans="1:11" ht="50.1" customHeight="1" x14ac:dyDescent="0.15">
      <c r="A84" s="7" t="s">
        <v>249</v>
      </c>
      <c r="B84" s="6" t="s">
        <v>250</v>
      </c>
      <c r="C84" s="6" t="s">
        <v>54</v>
      </c>
      <c r="D84" s="6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 t="s">
        <v>55</v>
      </c>
    </row>
    <row r="85" spans="1:11" ht="75" customHeight="1" x14ac:dyDescent="0.15">
      <c r="A85" s="7" t="s">
        <v>251</v>
      </c>
      <c r="B85" s="6" t="s">
        <v>252</v>
      </c>
      <c r="C85" s="6" t="s">
        <v>253</v>
      </c>
      <c r="D85" s="6" t="s">
        <v>254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 t="s">
        <v>55</v>
      </c>
    </row>
    <row r="86" spans="1:11" ht="24.95" customHeight="1" x14ac:dyDescent="0.15">
      <c r="A86" s="7" t="s">
        <v>255</v>
      </c>
      <c r="B86" s="6" t="s">
        <v>256</v>
      </c>
      <c r="C86" s="6" t="s">
        <v>54</v>
      </c>
      <c r="D86" s="6"/>
      <c r="E86" s="10">
        <v>116452528.34</v>
      </c>
      <c r="F86" s="10">
        <v>48379181.560000002</v>
      </c>
      <c r="G86" s="10">
        <v>46472489.030000001</v>
      </c>
      <c r="H86" s="10">
        <v>21600857.75</v>
      </c>
      <c r="I86" s="10">
        <v>58756322.829999998</v>
      </c>
      <c r="J86" s="10">
        <v>58756322.829999998</v>
      </c>
      <c r="K86" s="10" t="s">
        <v>55</v>
      </c>
    </row>
    <row r="87" spans="1:11" ht="50.1" customHeight="1" x14ac:dyDescent="0.15">
      <c r="A87" s="7" t="s">
        <v>257</v>
      </c>
      <c r="B87" s="6" t="s">
        <v>258</v>
      </c>
      <c r="C87" s="6" t="s">
        <v>225</v>
      </c>
      <c r="D87" s="6" t="s">
        <v>153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 t="s">
        <v>55</v>
      </c>
    </row>
    <row r="88" spans="1:11" ht="50.1" customHeight="1" x14ac:dyDescent="0.15">
      <c r="A88" s="7" t="s">
        <v>259</v>
      </c>
      <c r="B88" s="6" t="s">
        <v>260</v>
      </c>
      <c r="C88" s="6" t="s">
        <v>261</v>
      </c>
      <c r="D88" s="6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 t="s">
        <v>55</v>
      </c>
    </row>
    <row r="89" spans="1:11" ht="50.1" customHeight="1" x14ac:dyDescent="0.15">
      <c r="A89" s="7" t="s">
        <v>259</v>
      </c>
      <c r="B89" s="6" t="s">
        <v>262</v>
      </c>
      <c r="C89" s="6" t="s">
        <v>261</v>
      </c>
      <c r="D89" s="6"/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 t="s">
        <v>55</v>
      </c>
    </row>
    <row r="90" spans="1:11" ht="50.1" customHeight="1" x14ac:dyDescent="0.15">
      <c r="A90" s="7" t="s">
        <v>259</v>
      </c>
      <c r="B90" s="6" t="s">
        <v>263</v>
      </c>
      <c r="C90" s="6" t="s">
        <v>261</v>
      </c>
      <c r="D90" s="6" t="s">
        <v>264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 t="s">
        <v>55</v>
      </c>
    </row>
    <row r="91" spans="1:11" ht="50.1" customHeight="1" x14ac:dyDescent="0.15">
      <c r="A91" s="7" t="s">
        <v>259</v>
      </c>
      <c r="B91" s="6" t="s">
        <v>265</v>
      </c>
      <c r="C91" s="6" t="s">
        <v>261</v>
      </c>
      <c r="D91" s="6" t="s">
        <v>153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 t="s">
        <v>55</v>
      </c>
    </row>
    <row r="92" spans="1:11" ht="24.95" customHeight="1" x14ac:dyDescent="0.15">
      <c r="A92" s="7" t="s">
        <v>266</v>
      </c>
      <c r="B92" s="6" t="s">
        <v>267</v>
      </c>
      <c r="C92" s="6" t="s">
        <v>261</v>
      </c>
      <c r="D92" s="6" t="s">
        <v>268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 t="s">
        <v>55</v>
      </c>
    </row>
    <row r="93" spans="1:11" ht="24.95" customHeight="1" x14ac:dyDescent="0.15">
      <c r="A93" s="7" t="s">
        <v>269</v>
      </c>
      <c r="B93" s="6" t="s">
        <v>270</v>
      </c>
      <c r="C93" s="6" t="s">
        <v>261</v>
      </c>
      <c r="D93" s="6" t="s">
        <v>271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 t="s">
        <v>55</v>
      </c>
    </row>
    <row r="94" spans="1:11" ht="24.95" customHeight="1" x14ac:dyDescent="0.15">
      <c r="A94" s="7" t="s">
        <v>272</v>
      </c>
      <c r="B94" s="6" t="s">
        <v>273</v>
      </c>
      <c r="C94" s="6" t="s">
        <v>274</v>
      </c>
      <c r="D94" s="6"/>
      <c r="E94" s="10">
        <v>108945603.98</v>
      </c>
      <c r="F94" s="10">
        <v>43830185.399999999</v>
      </c>
      <c r="G94" s="10">
        <v>46472489.030000001</v>
      </c>
      <c r="H94" s="10">
        <v>18642929.550000001</v>
      </c>
      <c r="I94" s="10">
        <v>51249398.469999999</v>
      </c>
      <c r="J94" s="10">
        <v>51249398.469999999</v>
      </c>
      <c r="K94" s="10" t="s">
        <v>55</v>
      </c>
    </row>
    <row r="95" spans="1:11" ht="38.1" customHeight="1" x14ac:dyDescent="0.15">
      <c r="A95" s="7" t="s">
        <v>275</v>
      </c>
      <c r="B95" s="6" t="s">
        <v>276</v>
      </c>
      <c r="C95" s="6" t="s">
        <v>274</v>
      </c>
      <c r="D95" s="6"/>
      <c r="E95" s="10">
        <v>46062368.100000001</v>
      </c>
      <c r="F95" s="10">
        <v>27443605.690000001</v>
      </c>
      <c r="G95" s="10">
        <v>7525000</v>
      </c>
      <c r="H95" s="10">
        <v>11093762.41</v>
      </c>
      <c r="I95" s="10">
        <v>35575645.600000001</v>
      </c>
      <c r="J95" s="10">
        <v>35575645.600000001</v>
      </c>
      <c r="K95" s="10" t="s">
        <v>55</v>
      </c>
    </row>
    <row r="96" spans="1:11" ht="38.1" customHeight="1" x14ac:dyDescent="0.15">
      <c r="A96" s="7" t="s">
        <v>277</v>
      </c>
      <c r="B96" s="6" t="s">
        <v>278</v>
      </c>
      <c r="C96" s="6" t="s">
        <v>274</v>
      </c>
      <c r="D96" s="6" t="s">
        <v>279</v>
      </c>
      <c r="E96" s="10">
        <v>502414.94</v>
      </c>
      <c r="F96" s="10">
        <v>376214.94</v>
      </c>
      <c r="G96" s="10">
        <v>0</v>
      </c>
      <c r="H96" s="10">
        <v>126200</v>
      </c>
      <c r="I96" s="10">
        <v>502414.94</v>
      </c>
      <c r="J96" s="10">
        <v>502414.94</v>
      </c>
      <c r="K96" s="10" t="s">
        <v>55</v>
      </c>
    </row>
    <row r="97" spans="1:11" ht="24.95" customHeight="1" x14ac:dyDescent="0.15">
      <c r="A97" s="7" t="s">
        <v>148</v>
      </c>
      <c r="B97" s="6" t="s">
        <v>280</v>
      </c>
      <c r="C97" s="6" t="s">
        <v>274</v>
      </c>
      <c r="D97" s="6" t="s">
        <v>150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 t="s">
        <v>55</v>
      </c>
    </row>
    <row r="98" spans="1:11" ht="50.1" customHeight="1" x14ac:dyDescent="0.15">
      <c r="A98" s="7" t="s">
        <v>281</v>
      </c>
      <c r="B98" s="6" t="s">
        <v>282</v>
      </c>
      <c r="C98" s="6" t="s">
        <v>274</v>
      </c>
      <c r="D98" s="6" t="s">
        <v>283</v>
      </c>
      <c r="E98" s="10">
        <v>2663160.7200000002</v>
      </c>
      <c r="F98" s="10">
        <v>1786471.06</v>
      </c>
      <c r="G98" s="10">
        <v>0</v>
      </c>
      <c r="H98" s="10">
        <v>876689.66</v>
      </c>
      <c r="I98" s="10">
        <v>2913160.72</v>
      </c>
      <c r="J98" s="10">
        <v>2913160.72</v>
      </c>
      <c r="K98" s="10" t="s">
        <v>55</v>
      </c>
    </row>
    <row r="99" spans="1:11" ht="24.95" customHeight="1" x14ac:dyDescent="0.15">
      <c r="A99" s="7" t="s">
        <v>284</v>
      </c>
      <c r="B99" s="6" t="s">
        <v>285</v>
      </c>
      <c r="C99" s="6" t="s">
        <v>274</v>
      </c>
      <c r="D99" s="6" t="s">
        <v>286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 t="s">
        <v>55</v>
      </c>
    </row>
    <row r="100" spans="1:11" ht="24.95" customHeight="1" x14ac:dyDescent="0.15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19243578.09</v>
      </c>
      <c r="F100" s="10">
        <v>15663239.689999999</v>
      </c>
      <c r="G100" s="10">
        <v>0</v>
      </c>
      <c r="H100" s="10">
        <v>3580338.4</v>
      </c>
      <c r="I100" s="10">
        <v>18171855.59</v>
      </c>
      <c r="J100" s="10">
        <v>18171855.59</v>
      </c>
      <c r="K100" s="10" t="s">
        <v>55</v>
      </c>
    </row>
    <row r="101" spans="1:11" ht="24.95" customHeight="1" x14ac:dyDescent="0.15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23521692</v>
      </c>
      <c r="F101" s="10">
        <v>9537680</v>
      </c>
      <c r="G101" s="10">
        <v>7525000</v>
      </c>
      <c r="H101" s="10">
        <v>6459012</v>
      </c>
      <c r="I101" s="10">
        <v>13856692</v>
      </c>
      <c r="J101" s="10">
        <v>13856692</v>
      </c>
      <c r="K101" s="10" t="s">
        <v>55</v>
      </c>
    </row>
    <row r="102" spans="1:11" ht="24.95" customHeight="1" x14ac:dyDescent="0.15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131522.35</v>
      </c>
      <c r="F102" s="10">
        <v>80000</v>
      </c>
      <c r="G102" s="10">
        <v>0</v>
      </c>
      <c r="H102" s="10">
        <v>51522.35</v>
      </c>
      <c r="I102" s="10">
        <v>131522.35</v>
      </c>
      <c r="J102" s="10">
        <v>131522.35</v>
      </c>
      <c r="K102" s="10" t="s">
        <v>55</v>
      </c>
    </row>
    <row r="103" spans="1:11" ht="38.1" customHeight="1" x14ac:dyDescent="0.15">
      <c r="A103" s="7" t="s">
        <v>294</v>
      </c>
      <c r="B103" s="6" t="s">
        <v>295</v>
      </c>
      <c r="C103" s="6" t="s">
        <v>274</v>
      </c>
      <c r="D103" s="6"/>
      <c r="E103" s="10">
        <v>62883235.880000003</v>
      </c>
      <c r="F103" s="10">
        <v>16386579.710000001</v>
      </c>
      <c r="G103" s="10">
        <v>38947489.030000001</v>
      </c>
      <c r="H103" s="10">
        <v>7549167.1399999997</v>
      </c>
      <c r="I103" s="10">
        <v>15673752.869999999</v>
      </c>
      <c r="J103" s="10">
        <v>15673752.869999999</v>
      </c>
      <c r="K103" s="10" t="s">
        <v>55</v>
      </c>
    </row>
    <row r="104" spans="1:11" ht="38.1" customHeight="1" x14ac:dyDescent="0.15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42373030.829999998</v>
      </c>
      <c r="F104" s="10">
        <v>2888155.33</v>
      </c>
      <c r="G104" s="10">
        <v>35023198</v>
      </c>
      <c r="H104" s="10">
        <v>4461677.5</v>
      </c>
      <c r="I104" s="10">
        <v>10128595.73</v>
      </c>
      <c r="J104" s="10">
        <v>10128595.73</v>
      </c>
      <c r="K104" s="10" t="s">
        <v>55</v>
      </c>
    </row>
    <row r="105" spans="1:11" ht="24.95" customHeight="1" x14ac:dyDescent="0.15">
      <c r="A105" s="7" t="s">
        <v>299</v>
      </c>
      <c r="B105" s="6" t="s">
        <v>300</v>
      </c>
      <c r="C105" s="6" t="s">
        <v>274</v>
      </c>
      <c r="D105" s="6" t="s">
        <v>179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 t="s">
        <v>55</v>
      </c>
    </row>
    <row r="106" spans="1:11" ht="24.95" customHeight="1" x14ac:dyDescent="0.15">
      <c r="A106" s="7" t="s">
        <v>301</v>
      </c>
      <c r="B106" s="6" t="s">
        <v>302</v>
      </c>
      <c r="C106" s="6" t="s">
        <v>274</v>
      </c>
      <c r="D106" s="6" t="s">
        <v>303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 t="s">
        <v>55</v>
      </c>
    </row>
    <row r="107" spans="1:11" ht="50.1" customHeight="1" x14ac:dyDescent="0.15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45000</v>
      </c>
      <c r="F107" s="10">
        <v>30000</v>
      </c>
      <c r="G107" s="10">
        <v>0</v>
      </c>
      <c r="H107" s="10">
        <v>15000</v>
      </c>
      <c r="I107" s="10">
        <v>45000</v>
      </c>
      <c r="J107" s="10">
        <v>45000</v>
      </c>
      <c r="K107" s="10" t="s">
        <v>55</v>
      </c>
    </row>
    <row r="108" spans="1:11" ht="24.95" customHeight="1" x14ac:dyDescent="0.15">
      <c r="A108" s="7" t="s">
        <v>307</v>
      </c>
      <c r="B108" s="6" t="s">
        <v>308</v>
      </c>
      <c r="C108" s="6" t="s">
        <v>274</v>
      </c>
      <c r="D108" s="6" t="s">
        <v>309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 t="s">
        <v>55</v>
      </c>
    </row>
    <row r="109" spans="1:11" ht="24.95" customHeight="1" x14ac:dyDescent="0.15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1369275</v>
      </c>
      <c r="F109" s="10">
        <v>600000</v>
      </c>
      <c r="G109" s="10">
        <v>0</v>
      </c>
      <c r="H109" s="10">
        <v>769275</v>
      </c>
      <c r="I109" s="10">
        <v>1069275</v>
      </c>
      <c r="J109" s="10">
        <v>1069275</v>
      </c>
      <c r="K109" s="10" t="s">
        <v>55</v>
      </c>
    </row>
    <row r="110" spans="1:11" ht="24.95" customHeight="1" x14ac:dyDescent="0.15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1646118.09</v>
      </c>
      <c r="F110" s="10">
        <v>950000</v>
      </c>
      <c r="G110" s="10">
        <v>0</v>
      </c>
      <c r="H110" s="10">
        <v>696118.09</v>
      </c>
      <c r="I110" s="10">
        <v>1105000</v>
      </c>
      <c r="J110" s="10">
        <v>1105000</v>
      </c>
      <c r="K110" s="10" t="s">
        <v>55</v>
      </c>
    </row>
    <row r="111" spans="1:11" ht="24.95" customHeight="1" x14ac:dyDescent="0.15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4830415</v>
      </c>
      <c r="F111" s="10">
        <v>800000</v>
      </c>
      <c r="G111" s="10">
        <v>3580415</v>
      </c>
      <c r="H111" s="10">
        <v>450000</v>
      </c>
      <c r="I111" s="10">
        <v>550000</v>
      </c>
      <c r="J111" s="10">
        <v>550000</v>
      </c>
      <c r="K111" s="10" t="s">
        <v>55</v>
      </c>
    </row>
    <row r="112" spans="1:11" ht="24.95" customHeight="1" x14ac:dyDescent="0.15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4641556.5599999996</v>
      </c>
      <c r="F112" s="10">
        <v>3166083.98</v>
      </c>
      <c r="G112" s="10">
        <v>343876.03</v>
      </c>
      <c r="H112" s="10">
        <v>1131596.55</v>
      </c>
      <c r="I112" s="10">
        <v>2650382.14</v>
      </c>
      <c r="J112" s="10">
        <v>2650382.14</v>
      </c>
      <c r="K112" s="10" t="s">
        <v>55</v>
      </c>
    </row>
    <row r="113" spans="1:11" ht="50.1" customHeight="1" x14ac:dyDescent="0.15">
      <c r="A113" s="7" t="s">
        <v>321</v>
      </c>
      <c r="B113" s="6" t="s">
        <v>322</v>
      </c>
      <c r="C113" s="6" t="s">
        <v>274</v>
      </c>
      <c r="D113" s="6" t="s">
        <v>268</v>
      </c>
      <c r="E113" s="10">
        <v>7716440.4000000004</v>
      </c>
      <c r="F113" s="10">
        <v>7716440.4000000004</v>
      </c>
      <c r="G113" s="10">
        <v>0</v>
      </c>
      <c r="H113" s="10">
        <v>0</v>
      </c>
      <c r="I113" s="10">
        <v>0</v>
      </c>
      <c r="J113" s="10">
        <v>0</v>
      </c>
      <c r="K113" s="10" t="s">
        <v>55</v>
      </c>
    </row>
    <row r="114" spans="1:11" ht="63" customHeight="1" x14ac:dyDescent="0.15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261400</v>
      </c>
      <c r="F114" s="10">
        <v>235900</v>
      </c>
      <c r="G114" s="10">
        <v>0</v>
      </c>
      <c r="H114" s="10">
        <v>25500</v>
      </c>
      <c r="I114" s="10">
        <v>125500</v>
      </c>
      <c r="J114" s="10">
        <v>125500</v>
      </c>
      <c r="K114" s="10" t="s">
        <v>55</v>
      </c>
    </row>
    <row r="115" spans="1:11" ht="75" customHeight="1" x14ac:dyDescent="0.15">
      <c r="A115" s="7" t="s">
        <v>326</v>
      </c>
      <c r="B115" s="6" t="s">
        <v>327</v>
      </c>
      <c r="C115" s="6" t="s">
        <v>274</v>
      </c>
      <c r="D115" s="6" t="s">
        <v>328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 t="s">
        <v>55</v>
      </c>
    </row>
    <row r="116" spans="1:11" ht="87.95" customHeight="1" x14ac:dyDescent="0.15">
      <c r="A116" s="7" t="s">
        <v>329</v>
      </c>
      <c r="B116" s="6" t="s">
        <v>330</v>
      </c>
      <c r="C116" s="6" t="s">
        <v>331</v>
      </c>
      <c r="D116" s="6"/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 t="s">
        <v>55</v>
      </c>
    </row>
    <row r="117" spans="1:11" ht="24.95" customHeight="1" x14ac:dyDescent="0.15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7506924.3600000003</v>
      </c>
      <c r="F117" s="10">
        <v>4548996.16</v>
      </c>
      <c r="G117" s="10">
        <v>0</v>
      </c>
      <c r="H117" s="10">
        <v>2957928.2</v>
      </c>
      <c r="I117" s="10">
        <v>7506924.3600000003</v>
      </c>
      <c r="J117" s="10">
        <v>7506924.3600000003</v>
      </c>
      <c r="K117" s="10" t="s">
        <v>55</v>
      </c>
    </row>
    <row r="118" spans="1:11" ht="50.1" customHeight="1" x14ac:dyDescent="0.15">
      <c r="A118" s="7" t="s">
        <v>335</v>
      </c>
      <c r="B118" s="6" t="s">
        <v>336</v>
      </c>
      <c r="C118" s="6" t="s">
        <v>337</v>
      </c>
      <c r="D118" s="6"/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 t="s">
        <v>55</v>
      </c>
    </row>
    <row r="119" spans="1:11" ht="63" customHeight="1" x14ac:dyDescent="0.15">
      <c r="A119" s="7" t="s">
        <v>338</v>
      </c>
      <c r="B119" s="6" t="s">
        <v>339</v>
      </c>
      <c r="C119" s="6" t="s">
        <v>340</v>
      </c>
      <c r="D119" s="6"/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 t="s">
        <v>55</v>
      </c>
    </row>
    <row r="120" spans="1:11" ht="50.1" customHeight="1" x14ac:dyDescent="0.15">
      <c r="A120" s="7" t="s">
        <v>341</v>
      </c>
      <c r="B120" s="6" t="s">
        <v>342</v>
      </c>
      <c r="C120" s="6" t="s">
        <v>343</v>
      </c>
      <c r="D120" s="6"/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 t="s">
        <v>55</v>
      </c>
    </row>
    <row r="121" spans="1:11" ht="24.95" customHeight="1" x14ac:dyDescent="0.15">
      <c r="A121" s="7" t="s">
        <v>344</v>
      </c>
      <c r="B121" s="6" t="s">
        <v>345</v>
      </c>
      <c r="C121" s="6" t="s">
        <v>346</v>
      </c>
      <c r="D121" s="6"/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 t="s">
        <v>55</v>
      </c>
    </row>
    <row r="122" spans="1:11" ht="38.1" customHeight="1" x14ac:dyDescent="0.15">
      <c r="A122" s="7" t="s">
        <v>347</v>
      </c>
      <c r="B122" s="6" t="s">
        <v>348</v>
      </c>
      <c r="C122" s="6"/>
      <c r="D122" s="6"/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 t="s">
        <v>55</v>
      </c>
    </row>
    <row r="123" spans="1:11" ht="24.95" customHeight="1" x14ac:dyDescent="0.15">
      <c r="A123" s="7" t="s">
        <v>349</v>
      </c>
      <c r="B123" s="6" t="s">
        <v>350</v>
      </c>
      <c r="C123" s="6"/>
      <c r="D123" s="6"/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 t="s">
        <v>55</v>
      </c>
    </row>
    <row r="124" spans="1:11" ht="24.95" customHeight="1" x14ac:dyDescent="0.15">
      <c r="A124" s="7" t="s">
        <v>351</v>
      </c>
      <c r="B124" s="6" t="s">
        <v>352</v>
      </c>
      <c r="C124" s="6"/>
      <c r="D124" s="6"/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 t="s">
        <v>55</v>
      </c>
    </row>
    <row r="125" spans="1:11" ht="24.95" customHeight="1" x14ac:dyDescent="0.15">
      <c r="A125" s="7" t="s">
        <v>353</v>
      </c>
      <c r="B125" s="6" t="s">
        <v>354</v>
      </c>
      <c r="C125" s="6" t="s">
        <v>54</v>
      </c>
      <c r="D125" s="6"/>
      <c r="E125" s="10">
        <v>2756699.86</v>
      </c>
      <c r="F125" s="10">
        <v>0</v>
      </c>
      <c r="G125" s="10">
        <v>2756699.86</v>
      </c>
      <c r="H125" s="10">
        <v>0</v>
      </c>
      <c r="I125" s="10">
        <v>0</v>
      </c>
      <c r="J125" s="10">
        <v>0</v>
      </c>
      <c r="K125" s="10" t="s">
        <v>55</v>
      </c>
    </row>
    <row r="126" spans="1:11" ht="38.1" customHeight="1" x14ac:dyDescent="0.15">
      <c r="A126" s="7" t="s">
        <v>355</v>
      </c>
      <c r="B126" s="6" t="s">
        <v>356</v>
      </c>
      <c r="C126" s="6" t="s">
        <v>357</v>
      </c>
      <c r="D126" s="6"/>
      <c r="E126" s="10">
        <v>2756699.86</v>
      </c>
      <c r="F126" s="10">
        <v>0</v>
      </c>
      <c r="G126" s="10">
        <v>2756699.86</v>
      </c>
      <c r="H126" s="10">
        <v>0</v>
      </c>
      <c r="I126" s="10">
        <v>0</v>
      </c>
      <c r="J126" s="10">
        <v>0</v>
      </c>
      <c r="K126" s="10" t="s">
        <v>55</v>
      </c>
    </row>
    <row r="127" spans="1:11" ht="24.95" customHeight="1" x14ac:dyDescent="0.15">
      <c r="A127" s="7" t="s">
        <v>358</v>
      </c>
      <c r="B127" s="6" t="s">
        <v>359</v>
      </c>
      <c r="C127" s="6" t="s">
        <v>357</v>
      </c>
      <c r="D127" s="6"/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 t="s">
        <v>55</v>
      </c>
    </row>
  </sheetData>
  <sheetProtection password="AA12" sheet="1" objects="1" scenarios="1"/>
  <mergeCells count="6"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1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47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51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373</v>
      </c>
      <c r="B7" s="7" t="s">
        <v>374</v>
      </c>
      <c r="C7" s="6" t="s">
        <v>375</v>
      </c>
      <c r="D7" s="6" t="s">
        <v>55</v>
      </c>
      <c r="E7" s="6"/>
      <c r="F7" s="6"/>
      <c r="G7" s="10">
        <f>G8+G9+G11+G12+G15+G16+G18+G20+G21+G23+G24+G26+G27</f>
        <v>116452528.34</v>
      </c>
      <c r="H7" s="10">
        <f>H8+H9+H11+H12+H15+H16+H18+H20+H21+H23+H24+H26+H27</f>
        <v>58756322.829999998</v>
      </c>
      <c r="I7" s="10">
        <f>I8+I9+I11+I12+I15+I16+I18+I20+I21+I23+I24+I26+I27</f>
        <v>58756322.829999998</v>
      </c>
      <c r="J7" s="10" t="s">
        <v>376</v>
      </c>
    </row>
    <row r="8" spans="1:10" ht="42" x14ac:dyDescent="0.15">
      <c r="A8" s="6" t="s">
        <v>377</v>
      </c>
      <c r="B8" s="7" t="s">
        <v>378</v>
      </c>
      <c r="C8" s="6" t="s">
        <v>379</v>
      </c>
      <c r="D8" s="6" t="s">
        <v>55</v>
      </c>
      <c r="E8" s="6"/>
      <c r="F8" s="6"/>
      <c r="G8" s="10">
        <v>0</v>
      </c>
      <c r="H8" s="10">
        <v>0</v>
      </c>
      <c r="I8" s="10">
        <v>0</v>
      </c>
      <c r="J8" s="10" t="s">
        <v>376</v>
      </c>
    </row>
    <row r="9" spans="1:10" ht="42" x14ac:dyDescent="0.15">
      <c r="A9" s="6" t="s">
        <v>380</v>
      </c>
      <c r="B9" s="7" t="s">
        <v>381</v>
      </c>
      <c r="C9" s="6" t="s">
        <v>382</v>
      </c>
      <c r="D9" s="6" t="s">
        <v>55</v>
      </c>
      <c r="E9" s="6"/>
      <c r="F9" s="6"/>
      <c r="G9" s="10">
        <v>0</v>
      </c>
      <c r="H9" s="10">
        <v>0</v>
      </c>
      <c r="I9" s="10">
        <v>0</v>
      </c>
      <c r="J9" s="10" t="s">
        <v>376</v>
      </c>
    </row>
    <row r="10" spans="1:10" ht="31.5" x14ac:dyDescent="0.15">
      <c r="A10" s="6" t="s">
        <v>383</v>
      </c>
      <c r="B10" s="7" t="s">
        <v>384</v>
      </c>
      <c r="C10" s="6" t="s">
        <v>385</v>
      </c>
      <c r="D10" s="6" t="s">
        <v>55</v>
      </c>
      <c r="E10" s="6"/>
      <c r="F10" s="6"/>
      <c r="G10" s="10">
        <v>26893036.870000001</v>
      </c>
      <c r="H10" s="10">
        <v>17898430.190000001</v>
      </c>
      <c r="I10" s="10">
        <v>17898430.190000001</v>
      </c>
      <c r="J10" s="10" t="s">
        <v>376</v>
      </c>
    </row>
    <row r="11" spans="1:10" x14ac:dyDescent="0.15">
      <c r="A11" s="6" t="s">
        <v>386</v>
      </c>
      <c r="B11" s="7" t="s">
        <v>387</v>
      </c>
      <c r="C11" s="6" t="s">
        <v>388</v>
      </c>
      <c r="D11" s="6" t="s">
        <v>55</v>
      </c>
      <c r="E11" s="6"/>
      <c r="F11" s="6"/>
      <c r="G11" s="10">
        <v>26893036.870000001</v>
      </c>
      <c r="H11" s="10">
        <v>17898430.190000001</v>
      </c>
      <c r="I11" s="10">
        <v>17898430.190000001</v>
      </c>
      <c r="J11" s="10" t="s">
        <v>376</v>
      </c>
    </row>
    <row r="12" spans="1:10" x14ac:dyDescent="0.15">
      <c r="A12" s="6" t="s">
        <v>389</v>
      </c>
      <c r="B12" s="7" t="s">
        <v>390</v>
      </c>
      <c r="C12" s="6" t="s">
        <v>391</v>
      </c>
      <c r="D12" s="6" t="s">
        <v>55</v>
      </c>
      <c r="E12" s="6"/>
      <c r="F12" s="6"/>
      <c r="G12" s="10">
        <v>0</v>
      </c>
      <c r="H12" s="10">
        <v>0</v>
      </c>
      <c r="I12" s="10">
        <v>0</v>
      </c>
      <c r="J12" s="10" t="s">
        <v>376</v>
      </c>
    </row>
    <row r="13" spans="1:10" ht="42" x14ac:dyDescent="0.15">
      <c r="A13" s="6" t="s">
        <v>392</v>
      </c>
      <c r="B13" s="7" t="s">
        <v>393</v>
      </c>
      <c r="C13" s="6" t="s">
        <v>394</v>
      </c>
      <c r="D13" s="6" t="s">
        <v>55</v>
      </c>
      <c r="E13" s="6"/>
      <c r="F13" s="6"/>
      <c r="G13" s="10">
        <f>G15+G16+G18+G20+G21+G23+G24+G26+G27</f>
        <v>89559491.469999999</v>
      </c>
      <c r="H13" s="10">
        <f>H15+H16+H18+H20+H21+H23+H24+H26+H27</f>
        <v>40857892.640000001</v>
      </c>
      <c r="I13" s="10">
        <f>I15+I16+I18+I20+I21+I23+I24+I26+I27</f>
        <v>40857892.640000001</v>
      </c>
      <c r="J13" s="10" t="s">
        <v>376</v>
      </c>
    </row>
    <row r="14" spans="1:10" ht="31.5" x14ac:dyDescent="0.15">
      <c r="A14" s="6" t="s">
        <v>395</v>
      </c>
      <c r="B14" s="7" t="s">
        <v>396</v>
      </c>
      <c r="C14" s="6" t="s">
        <v>397</v>
      </c>
      <c r="D14" s="6" t="s">
        <v>55</v>
      </c>
      <c r="E14" s="6"/>
      <c r="F14" s="6"/>
      <c r="G14" s="10">
        <f>G15+G16</f>
        <v>34497086.140000001</v>
      </c>
      <c r="H14" s="10">
        <f>H15+H16</f>
        <v>30403220.379999999</v>
      </c>
      <c r="I14" s="10">
        <f>I15+I16</f>
        <v>30403220.379999999</v>
      </c>
      <c r="J14" s="10" t="s">
        <v>376</v>
      </c>
    </row>
    <row r="15" spans="1:10" x14ac:dyDescent="0.15">
      <c r="A15" s="6" t="s">
        <v>398</v>
      </c>
      <c r="B15" s="7" t="s">
        <v>387</v>
      </c>
      <c r="C15" s="6" t="s">
        <v>399</v>
      </c>
      <c r="D15" s="6" t="s">
        <v>55</v>
      </c>
      <c r="E15" s="6"/>
      <c r="F15" s="6"/>
      <c r="G15" s="10">
        <v>34497086.140000001</v>
      </c>
      <c r="H15" s="10">
        <v>30403220.379999999</v>
      </c>
      <c r="I15" s="10">
        <v>30403220.379999999</v>
      </c>
      <c r="J15" s="10" t="s">
        <v>376</v>
      </c>
    </row>
    <row r="16" spans="1:10" x14ac:dyDescent="0.15">
      <c r="A16" s="6" t="s">
        <v>400</v>
      </c>
      <c r="B16" s="7" t="s">
        <v>390</v>
      </c>
      <c r="C16" s="6" t="s">
        <v>401</v>
      </c>
      <c r="D16" s="6" t="s">
        <v>55</v>
      </c>
      <c r="E16" s="6"/>
      <c r="F16" s="6"/>
      <c r="G16" s="10">
        <v>0</v>
      </c>
      <c r="H16" s="10">
        <v>0</v>
      </c>
      <c r="I16" s="10">
        <v>0</v>
      </c>
      <c r="J16" s="10" t="s">
        <v>376</v>
      </c>
    </row>
    <row r="17" spans="1:10" ht="31.5" x14ac:dyDescent="0.15">
      <c r="A17" s="6" t="s">
        <v>402</v>
      </c>
      <c r="B17" s="7" t="s">
        <v>403</v>
      </c>
      <c r="C17" s="6" t="s">
        <v>404</v>
      </c>
      <c r="D17" s="6" t="s">
        <v>55</v>
      </c>
      <c r="E17" s="6"/>
      <c r="F17" s="6"/>
      <c r="G17" s="10">
        <f>G18+G20</f>
        <v>38947489.030000001</v>
      </c>
      <c r="H17" s="10">
        <f>H18+H20</f>
        <v>0</v>
      </c>
      <c r="I17" s="10">
        <f>I18+I20</f>
        <v>0</v>
      </c>
      <c r="J17" s="10" t="s">
        <v>376</v>
      </c>
    </row>
    <row r="18" spans="1:10" x14ac:dyDescent="0.15">
      <c r="A18" s="6" t="s">
        <v>405</v>
      </c>
      <c r="B18" s="7" t="s">
        <v>387</v>
      </c>
      <c r="C18" s="6" t="s">
        <v>406</v>
      </c>
      <c r="D18" s="6" t="s">
        <v>55</v>
      </c>
      <c r="E18" s="6"/>
      <c r="F18" s="6"/>
      <c r="G18" s="10">
        <v>38947489.030000001</v>
      </c>
      <c r="H18" s="10">
        <v>0</v>
      </c>
      <c r="I18" s="10">
        <v>0</v>
      </c>
      <c r="J18" s="10" t="s">
        <v>376</v>
      </c>
    </row>
    <row r="19" spans="1:10" ht="21" x14ac:dyDescent="0.15">
      <c r="A19" s="6"/>
      <c r="B19" s="7" t="s">
        <v>407</v>
      </c>
      <c r="C19" s="6" t="s">
        <v>408</v>
      </c>
      <c r="D19" s="6" t="s">
        <v>55</v>
      </c>
      <c r="E19" s="6" t="s">
        <v>409</v>
      </c>
      <c r="F19" s="6"/>
      <c r="G19" s="10">
        <v>0</v>
      </c>
      <c r="H19" s="10">
        <v>0</v>
      </c>
      <c r="I19" s="10">
        <v>0</v>
      </c>
      <c r="J19" s="10" t="s">
        <v>376</v>
      </c>
    </row>
    <row r="20" spans="1:10" x14ac:dyDescent="0.15">
      <c r="A20" s="6" t="s">
        <v>410</v>
      </c>
      <c r="B20" s="7" t="s">
        <v>390</v>
      </c>
      <c r="C20" s="6" t="s">
        <v>411</v>
      </c>
      <c r="D20" s="6" t="s">
        <v>55</v>
      </c>
      <c r="E20" s="6"/>
      <c r="F20" s="6"/>
      <c r="G20" s="10">
        <v>0</v>
      </c>
      <c r="H20" s="10">
        <v>0</v>
      </c>
      <c r="I20" s="10">
        <v>0</v>
      </c>
      <c r="J20" s="10" t="s">
        <v>376</v>
      </c>
    </row>
    <row r="21" spans="1:10" ht="21" x14ac:dyDescent="0.15">
      <c r="A21" s="6" t="s">
        <v>412</v>
      </c>
      <c r="B21" s="7" t="s">
        <v>413</v>
      </c>
      <c r="C21" s="6" t="s">
        <v>414</v>
      </c>
      <c r="D21" s="6" t="s">
        <v>55</v>
      </c>
      <c r="E21" s="6"/>
      <c r="F21" s="6"/>
      <c r="G21" s="10">
        <v>0</v>
      </c>
      <c r="H21" s="10">
        <v>0</v>
      </c>
      <c r="I21" s="10">
        <v>0</v>
      </c>
      <c r="J21" s="10" t="s">
        <v>376</v>
      </c>
    </row>
    <row r="22" spans="1:10" x14ac:dyDescent="0.15">
      <c r="A22" s="6" t="s">
        <v>415</v>
      </c>
      <c r="B22" s="7" t="s">
        <v>416</v>
      </c>
      <c r="C22" s="6" t="s">
        <v>417</v>
      </c>
      <c r="D22" s="6" t="s">
        <v>55</v>
      </c>
      <c r="E22" s="6"/>
      <c r="F22" s="6"/>
      <c r="G22" s="10">
        <f>G23+G24</f>
        <v>0</v>
      </c>
      <c r="H22" s="10">
        <f>H23+H24</f>
        <v>0</v>
      </c>
      <c r="I22" s="10">
        <f>I23+I24</f>
        <v>0</v>
      </c>
      <c r="J22" s="10" t="s">
        <v>376</v>
      </c>
    </row>
    <row r="23" spans="1:10" x14ac:dyDescent="0.15">
      <c r="A23" s="6" t="s">
        <v>418</v>
      </c>
      <c r="B23" s="7" t="s">
        <v>387</v>
      </c>
      <c r="C23" s="6" t="s">
        <v>419</v>
      </c>
      <c r="D23" s="6" t="s">
        <v>55</v>
      </c>
      <c r="E23" s="6"/>
      <c r="F23" s="6"/>
      <c r="G23" s="10">
        <v>0</v>
      </c>
      <c r="H23" s="10">
        <v>0</v>
      </c>
      <c r="I23" s="10">
        <v>0</v>
      </c>
      <c r="J23" s="10" t="s">
        <v>376</v>
      </c>
    </row>
    <row r="24" spans="1:10" x14ac:dyDescent="0.15">
      <c r="A24" s="6" t="s">
        <v>420</v>
      </c>
      <c r="B24" s="7" t="s">
        <v>390</v>
      </c>
      <c r="C24" s="6" t="s">
        <v>421</v>
      </c>
      <c r="D24" s="6" t="s">
        <v>55</v>
      </c>
      <c r="E24" s="6"/>
      <c r="F24" s="6"/>
      <c r="G24" s="10">
        <v>0</v>
      </c>
      <c r="H24" s="10">
        <v>0</v>
      </c>
      <c r="I24" s="10">
        <v>0</v>
      </c>
      <c r="J24" s="10" t="s">
        <v>376</v>
      </c>
    </row>
    <row r="25" spans="1:10" x14ac:dyDescent="0.15">
      <c r="A25" s="6" t="s">
        <v>422</v>
      </c>
      <c r="B25" s="7" t="s">
        <v>423</v>
      </c>
      <c r="C25" s="6" t="s">
        <v>424</v>
      </c>
      <c r="D25" s="6" t="s">
        <v>55</v>
      </c>
      <c r="E25" s="6"/>
      <c r="F25" s="6"/>
      <c r="G25" s="10">
        <f>G26+G27</f>
        <v>16114916.300000001</v>
      </c>
      <c r="H25" s="10">
        <f>H26+H27</f>
        <v>10454672.26</v>
      </c>
      <c r="I25" s="10">
        <f>I26+I27</f>
        <v>10454672.26</v>
      </c>
      <c r="J25" s="10" t="s">
        <v>376</v>
      </c>
    </row>
    <row r="26" spans="1:10" x14ac:dyDescent="0.15">
      <c r="A26" s="6" t="s">
        <v>425</v>
      </c>
      <c r="B26" s="7" t="s">
        <v>387</v>
      </c>
      <c r="C26" s="6" t="s">
        <v>426</v>
      </c>
      <c r="D26" s="6" t="s">
        <v>55</v>
      </c>
      <c r="E26" s="6"/>
      <c r="F26" s="6"/>
      <c r="G26" s="10">
        <v>16114916.300000001</v>
      </c>
      <c r="H26" s="10">
        <v>10454672.26</v>
      </c>
      <c r="I26" s="10">
        <v>10454672.26</v>
      </c>
      <c r="J26" s="10" t="s">
        <v>376</v>
      </c>
    </row>
    <row r="27" spans="1:10" x14ac:dyDescent="0.15">
      <c r="A27" s="6" t="s">
        <v>427</v>
      </c>
      <c r="B27" s="7" t="s">
        <v>390</v>
      </c>
      <c r="C27" s="6" t="s">
        <v>428</v>
      </c>
      <c r="D27" s="6" t="s">
        <v>55</v>
      </c>
      <c r="E27" s="6"/>
      <c r="F27" s="6"/>
      <c r="G27" s="10">
        <v>0</v>
      </c>
      <c r="H27" s="10">
        <v>0</v>
      </c>
      <c r="I27" s="10">
        <v>0</v>
      </c>
      <c r="J27" s="10" t="s">
        <v>376</v>
      </c>
    </row>
    <row r="28" spans="1:10" ht="42" x14ac:dyDescent="0.15">
      <c r="A28" s="6" t="s">
        <v>429</v>
      </c>
      <c r="B28" s="7" t="s">
        <v>430</v>
      </c>
      <c r="C28" s="6" t="s">
        <v>431</v>
      </c>
      <c r="D28" s="6" t="s">
        <v>55</v>
      </c>
      <c r="E28" s="6"/>
      <c r="F28" s="6"/>
      <c r="G28" s="10">
        <f>G29+G30+G31</f>
        <v>89559491.469999999</v>
      </c>
      <c r="H28" s="10">
        <f>H29+H30+H31</f>
        <v>40857892.640000001</v>
      </c>
      <c r="I28" s="10">
        <f>I29+I30+I31</f>
        <v>40857892.640000001</v>
      </c>
      <c r="J28" s="10" t="s">
        <v>376</v>
      </c>
    </row>
    <row r="29" spans="1:10" x14ac:dyDescent="0.15">
      <c r="A29" s="6" t="s">
        <v>432</v>
      </c>
      <c r="B29" s="7" t="s">
        <v>433</v>
      </c>
      <c r="C29" s="6" t="s">
        <v>434</v>
      </c>
      <c r="D29" s="6" t="s">
        <v>435</v>
      </c>
      <c r="E29" s="6"/>
      <c r="F29" s="6"/>
      <c r="G29" s="10">
        <v>89559491.469999999</v>
      </c>
      <c r="H29" s="10">
        <v>5744038.0499999998</v>
      </c>
      <c r="I29" s="10">
        <v>0</v>
      </c>
      <c r="J29" s="10" t="s">
        <v>376</v>
      </c>
    </row>
    <row r="30" spans="1:10" x14ac:dyDescent="0.15">
      <c r="A30" s="6" t="s">
        <v>436</v>
      </c>
      <c r="B30" s="7" t="s">
        <v>433</v>
      </c>
      <c r="C30" s="6" t="s">
        <v>437</v>
      </c>
      <c r="D30" s="6" t="s">
        <v>438</v>
      </c>
      <c r="E30" s="6"/>
      <c r="F30" s="6"/>
      <c r="G30" s="10">
        <v>0</v>
      </c>
      <c r="H30" s="10">
        <v>35113854.590000004</v>
      </c>
      <c r="I30" s="10">
        <v>0</v>
      </c>
      <c r="J30" s="10" t="s">
        <v>376</v>
      </c>
    </row>
    <row r="31" spans="1:10" x14ac:dyDescent="0.15">
      <c r="A31" s="6" t="s">
        <v>439</v>
      </c>
      <c r="B31" s="7" t="s">
        <v>433</v>
      </c>
      <c r="C31" s="6" t="s">
        <v>440</v>
      </c>
      <c r="D31" s="6" t="s">
        <v>441</v>
      </c>
      <c r="E31" s="6"/>
      <c r="F31" s="6"/>
      <c r="G31" s="10">
        <v>0</v>
      </c>
      <c r="H31" s="10">
        <v>0</v>
      </c>
      <c r="I31" s="10">
        <v>40857892.640000001</v>
      </c>
      <c r="J31" s="10" t="s">
        <v>376</v>
      </c>
    </row>
    <row r="32" spans="1:10" ht="42" x14ac:dyDescent="0.15">
      <c r="A32" s="6" t="s">
        <v>442</v>
      </c>
      <c r="B32" s="7" t="s">
        <v>443</v>
      </c>
      <c r="C32" s="6" t="s">
        <v>444</v>
      </c>
      <c r="D32" s="6" t="s">
        <v>55</v>
      </c>
      <c r="E32" s="6"/>
      <c r="F32" s="6"/>
      <c r="G32" s="10">
        <f>G33+G34+G35</f>
        <v>0</v>
      </c>
      <c r="H32" s="10">
        <f>H33+H34+H35</f>
        <v>0</v>
      </c>
      <c r="I32" s="10">
        <f>I33+I34+I35</f>
        <v>0</v>
      </c>
      <c r="J32" s="10" t="s">
        <v>376</v>
      </c>
    </row>
    <row r="33" spans="1:10" x14ac:dyDescent="0.15">
      <c r="A33" s="6" t="s">
        <v>445</v>
      </c>
      <c r="B33" s="7" t="s">
        <v>433</v>
      </c>
      <c r="C33" s="6" t="s">
        <v>446</v>
      </c>
      <c r="D33" s="6" t="s">
        <v>435</v>
      </c>
      <c r="E33" s="6"/>
      <c r="F33" s="6"/>
      <c r="G33" s="10">
        <v>0</v>
      </c>
      <c r="H33" s="10">
        <v>0</v>
      </c>
      <c r="I33" s="10">
        <v>0</v>
      </c>
      <c r="J33" s="10" t="s">
        <v>376</v>
      </c>
    </row>
    <row r="34" spans="1:10" x14ac:dyDescent="0.15">
      <c r="A34" s="6" t="s">
        <v>447</v>
      </c>
      <c r="B34" s="7" t="s">
        <v>433</v>
      </c>
      <c r="C34" s="6" t="s">
        <v>448</v>
      </c>
      <c r="D34" s="6" t="s">
        <v>438</v>
      </c>
      <c r="E34" s="6"/>
      <c r="F34" s="6"/>
      <c r="G34" s="10">
        <v>0</v>
      </c>
      <c r="H34" s="10">
        <v>0</v>
      </c>
      <c r="I34" s="10">
        <v>0</v>
      </c>
      <c r="J34" s="10" t="s">
        <v>376</v>
      </c>
    </row>
    <row r="35" spans="1:10" x14ac:dyDescent="0.15">
      <c r="A35" s="6" t="s">
        <v>449</v>
      </c>
      <c r="B35" s="7" t="s">
        <v>433</v>
      </c>
      <c r="C35" s="6" t="s">
        <v>450</v>
      </c>
      <c r="D35" s="6" t="s">
        <v>441</v>
      </c>
      <c r="E35" s="6"/>
      <c r="F35" s="6"/>
      <c r="G35" s="10">
        <v>0</v>
      </c>
      <c r="H35" s="10">
        <v>0</v>
      </c>
      <c r="I35" s="10">
        <v>0</v>
      </c>
      <c r="J35" s="10" t="s">
        <v>376</v>
      </c>
    </row>
    <row r="36" spans="1:10" ht="15" customHeight="1" x14ac:dyDescent="0.15"/>
    <row r="37" spans="1:10" ht="39.950000000000003" customHeight="1" x14ac:dyDescent="0.15">
      <c r="A37" s="24" t="s">
        <v>451</v>
      </c>
      <c r="B37" s="24"/>
      <c r="C37" s="15"/>
      <c r="D37" s="15"/>
      <c r="E37" s="8"/>
      <c r="F37" s="15"/>
      <c r="G37" s="15"/>
    </row>
    <row r="38" spans="1:10" ht="20.100000000000001" customHeight="1" x14ac:dyDescent="0.15">
      <c r="C38" s="17" t="s">
        <v>452</v>
      </c>
      <c r="D38" s="17"/>
      <c r="E38" s="2" t="s">
        <v>7</v>
      </c>
      <c r="F38" s="17" t="s">
        <v>8</v>
      </c>
      <c r="G38" s="17"/>
    </row>
    <row r="39" spans="1:10" ht="15" customHeight="1" x14ac:dyDescent="0.15"/>
    <row r="40" spans="1:10" ht="39.950000000000003" customHeight="1" x14ac:dyDescent="0.15">
      <c r="A40" s="24" t="s">
        <v>453</v>
      </c>
      <c r="B40" s="24"/>
      <c r="C40" s="15"/>
      <c r="D40" s="15"/>
      <c r="E40" s="8"/>
      <c r="F40" s="15"/>
      <c r="G40" s="15"/>
    </row>
    <row r="41" spans="1:10" ht="20.100000000000001" customHeight="1" x14ac:dyDescent="0.15">
      <c r="C41" s="17" t="s">
        <v>452</v>
      </c>
      <c r="D41" s="17"/>
      <c r="E41" s="2" t="s">
        <v>454</v>
      </c>
      <c r="F41" s="17" t="s">
        <v>455</v>
      </c>
      <c r="G41" s="17"/>
    </row>
    <row r="42" spans="1:10" ht="20.100000000000001" customHeight="1" x14ac:dyDescent="0.15">
      <c r="A42" s="17" t="s">
        <v>456</v>
      </c>
      <c r="B42" s="17"/>
    </row>
    <row r="43" spans="1:10" ht="15" customHeight="1" x14ac:dyDescent="0.15"/>
    <row r="44" spans="1:10" ht="20.100000000000001" customHeight="1" x14ac:dyDescent="0.15">
      <c r="A44" s="25" t="s">
        <v>0</v>
      </c>
      <c r="B44" s="25"/>
      <c r="C44" s="25"/>
      <c r="D44" s="25"/>
      <c r="E44" s="25"/>
    </row>
    <row r="45" spans="1:10" ht="39.950000000000003" customHeight="1" x14ac:dyDescent="0.15">
      <c r="A45" s="15" t="s">
        <v>2</v>
      </c>
      <c r="B45" s="15"/>
      <c r="C45" s="15"/>
      <c r="D45" s="15"/>
      <c r="E45" s="15"/>
    </row>
    <row r="46" spans="1:10" ht="20.100000000000001" customHeight="1" x14ac:dyDescent="0.15">
      <c r="A46" s="17" t="s">
        <v>457</v>
      </c>
      <c r="B46" s="17"/>
      <c r="C46" s="17"/>
      <c r="D46" s="17"/>
      <c r="E46" s="17"/>
    </row>
    <row r="47" spans="1:10" ht="15" customHeight="1" x14ac:dyDescent="0.15"/>
    <row r="48" spans="1:10" ht="39.950000000000003" customHeight="1" x14ac:dyDescent="0.15">
      <c r="A48" s="15"/>
      <c r="B48" s="15"/>
      <c r="C48" s="15"/>
      <c r="D48" s="15"/>
      <c r="E48" s="15"/>
    </row>
    <row r="49" spans="1:5" ht="20.100000000000001" customHeight="1" x14ac:dyDescent="0.15">
      <c r="A49" s="17" t="s">
        <v>7</v>
      </c>
      <c r="B49" s="17"/>
      <c r="C49" s="17" t="s">
        <v>8</v>
      </c>
      <c r="D49" s="17"/>
      <c r="E49" s="17"/>
    </row>
    <row r="50" spans="1:5" ht="20.100000000000001" customHeight="1" x14ac:dyDescent="0.15">
      <c r="A50" s="17" t="s">
        <v>456</v>
      </c>
      <c r="B50" s="17"/>
    </row>
    <row r="51" spans="1:5" ht="20.100000000000001" customHeight="1" x14ac:dyDescent="0.15">
      <c r="A51" s="4" t="s">
        <v>458</v>
      </c>
    </row>
  </sheetData>
  <sheetProtection password="AA12" sheet="1" objects="1" scenarios="1"/>
  <mergeCells count="27"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  <mergeCell ref="A40:B40"/>
    <mergeCell ref="C40:D40"/>
    <mergeCell ref="F40:G40"/>
    <mergeCell ref="C41:D41"/>
    <mergeCell ref="F41:G41"/>
    <mergeCell ref="A37:B37"/>
    <mergeCell ref="C37:D37"/>
    <mergeCell ref="F37:G37"/>
    <mergeCell ref="C38:D38"/>
    <mergeCell ref="F38:G38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34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459</v>
      </c>
      <c r="B2" s="26"/>
      <c r="C2" s="27" t="s">
        <v>113</v>
      </c>
      <c r="D2" s="27"/>
      <c r="E2" s="27"/>
      <c r="F2" s="27"/>
      <c r="G2" s="27"/>
      <c r="H2" s="27"/>
    </row>
    <row r="3" spans="1:8" ht="24.95" customHeight="1" x14ac:dyDescent="0.15">
      <c r="A3" s="26" t="s">
        <v>460</v>
      </c>
      <c r="B3" s="26"/>
      <c r="C3" s="27" t="s">
        <v>461</v>
      </c>
      <c r="D3" s="27"/>
      <c r="E3" s="27"/>
      <c r="F3" s="27"/>
      <c r="G3" s="27"/>
      <c r="H3" s="27"/>
    </row>
    <row r="4" spans="1:8" ht="24.95" customHeight="1" x14ac:dyDescent="0.15">
      <c r="A4" s="17" t="s">
        <v>462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367</v>
      </c>
      <c r="B6" s="19" t="s">
        <v>463</v>
      </c>
      <c r="C6" s="19" t="s">
        <v>464</v>
      </c>
      <c r="D6" s="19" t="s">
        <v>465</v>
      </c>
      <c r="E6" s="19"/>
      <c r="F6" s="19"/>
      <c r="G6" s="19"/>
      <c r="H6" s="19" t="s">
        <v>466</v>
      </c>
    </row>
    <row r="7" spans="1:8" ht="50.1" customHeight="1" x14ac:dyDescent="0.15">
      <c r="A7" s="19"/>
      <c r="B7" s="19"/>
      <c r="C7" s="19"/>
      <c r="D7" s="19" t="s">
        <v>467</v>
      </c>
      <c r="E7" s="19" t="s">
        <v>468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469</v>
      </c>
      <c r="F8" s="6" t="s">
        <v>470</v>
      </c>
      <c r="G8" s="6" t="s">
        <v>471</v>
      </c>
      <c r="H8" s="19"/>
    </row>
    <row r="9" spans="1:8" ht="24.95" customHeight="1" x14ac:dyDescent="0.15">
      <c r="A9" s="6" t="s">
        <v>373</v>
      </c>
      <c r="B9" s="6" t="s">
        <v>472</v>
      </c>
      <c r="C9" s="6" t="s">
        <v>473</v>
      </c>
      <c r="D9" s="6" t="s">
        <v>474</v>
      </c>
      <c r="E9" s="6" t="s">
        <v>475</v>
      </c>
      <c r="F9" s="6" t="s">
        <v>476</v>
      </c>
      <c r="G9" s="6" t="s">
        <v>477</v>
      </c>
      <c r="H9" s="6" t="s">
        <v>478</v>
      </c>
    </row>
    <row r="10" spans="1:8" ht="21" x14ac:dyDescent="0.15">
      <c r="A10" s="6" t="s">
        <v>473</v>
      </c>
      <c r="B10" s="7" t="s">
        <v>479</v>
      </c>
      <c r="C10" s="10">
        <v>39</v>
      </c>
      <c r="D10" s="10">
        <v>5000</v>
      </c>
      <c r="E10" s="10">
        <v>0</v>
      </c>
      <c r="F10" s="10">
        <v>5000</v>
      </c>
      <c r="G10" s="10">
        <v>0</v>
      </c>
      <c r="H10" s="10">
        <v>2340000</v>
      </c>
    </row>
    <row r="11" spans="1:8" ht="21" x14ac:dyDescent="0.15">
      <c r="A11" s="6" t="s">
        <v>473</v>
      </c>
      <c r="B11" s="7" t="s">
        <v>479</v>
      </c>
      <c r="C11" s="10">
        <v>10</v>
      </c>
      <c r="D11" s="10">
        <v>3633.9540000000002</v>
      </c>
      <c r="E11" s="10">
        <v>3633.9540000000002</v>
      </c>
      <c r="F11" s="10">
        <v>0</v>
      </c>
      <c r="G11" s="10">
        <v>0</v>
      </c>
      <c r="H11" s="10">
        <v>436074.48</v>
      </c>
    </row>
    <row r="12" spans="1:8" ht="105" x14ac:dyDescent="0.15">
      <c r="A12" s="6" t="s">
        <v>480</v>
      </c>
      <c r="B12" s="7" t="s">
        <v>481</v>
      </c>
      <c r="C12" s="10">
        <v>6</v>
      </c>
      <c r="D12" s="10">
        <v>20000</v>
      </c>
      <c r="E12" s="10">
        <v>0</v>
      </c>
      <c r="F12" s="10">
        <v>0</v>
      </c>
      <c r="G12" s="10">
        <v>20000</v>
      </c>
      <c r="H12" s="10">
        <v>960000</v>
      </c>
    </row>
    <row r="13" spans="1:8" ht="105" x14ac:dyDescent="0.15">
      <c r="A13" s="6" t="s">
        <v>480</v>
      </c>
      <c r="B13" s="7" t="s">
        <v>481</v>
      </c>
      <c r="C13" s="10">
        <v>6</v>
      </c>
      <c r="D13" s="10">
        <v>36666.666669999999</v>
      </c>
      <c r="E13" s="10">
        <v>0</v>
      </c>
      <c r="F13" s="10">
        <v>0</v>
      </c>
      <c r="G13" s="10">
        <v>36666.666669999999</v>
      </c>
      <c r="H13" s="10">
        <v>880000</v>
      </c>
    </row>
    <row r="14" spans="1:8" ht="73.5" x14ac:dyDescent="0.15">
      <c r="A14" s="6" t="s">
        <v>482</v>
      </c>
      <c r="B14" s="7" t="s">
        <v>483</v>
      </c>
      <c r="C14" s="10">
        <v>61</v>
      </c>
      <c r="D14" s="10">
        <v>10000</v>
      </c>
      <c r="E14" s="10">
        <v>0</v>
      </c>
      <c r="F14" s="10">
        <v>0</v>
      </c>
      <c r="G14" s="10">
        <v>10000</v>
      </c>
      <c r="H14" s="10">
        <v>1220000</v>
      </c>
    </row>
    <row r="15" spans="1:8" ht="73.5" x14ac:dyDescent="0.15">
      <c r="A15" s="6" t="s">
        <v>484</v>
      </c>
      <c r="B15" s="7" t="s">
        <v>485</v>
      </c>
      <c r="C15" s="10">
        <v>1</v>
      </c>
      <c r="D15" s="10">
        <v>50000</v>
      </c>
      <c r="E15" s="10">
        <v>0</v>
      </c>
      <c r="F15" s="10">
        <v>0</v>
      </c>
      <c r="G15" s="10">
        <v>50000</v>
      </c>
      <c r="H15" s="10">
        <v>100000</v>
      </c>
    </row>
    <row r="16" spans="1:8" ht="84" x14ac:dyDescent="0.15">
      <c r="A16" s="6" t="s">
        <v>486</v>
      </c>
      <c r="B16" s="7" t="s">
        <v>487</v>
      </c>
      <c r="C16" s="10">
        <v>2</v>
      </c>
      <c r="D16" s="10">
        <v>10000</v>
      </c>
      <c r="E16" s="10">
        <v>0</v>
      </c>
      <c r="F16" s="10">
        <v>0</v>
      </c>
      <c r="G16" s="10">
        <v>10000</v>
      </c>
      <c r="H16" s="10">
        <v>40000</v>
      </c>
    </row>
    <row r="17" spans="1:8" ht="24.95" customHeight="1" x14ac:dyDescent="0.15">
      <c r="A17" s="28" t="s">
        <v>488</v>
      </c>
      <c r="B17" s="28"/>
      <c r="C17" s="12" t="s">
        <v>376</v>
      </c>
      <c r="D17" s="12">
        <f>SUBTOTAL(9,D10:D16)</f>
        <v>135300.62067</v>
      </c>
      <c r="E17" s="12" t="s">
        <v>376</v>
      </c>
      <c r="F17" s="12" t="s">
        <v>376</v>
      </c>
      <c r="G17" s="12" t="s">
        <v>376</v>
      </c>
      <c r="H17" s="12">
        <f>SUBTOTAL(9,H10:H16)</f>
        <v>5976074.4800000004</v>
      </c>
    </row>
    <row r="18" spans="1:8" ht="24.95" customHeight="1" x14ac:dyDescent="0.15"/>
    <row r="19" spans="1:8" ht="24.95" customHeight="1" x14ac:dyDescent="0.15">
      <c r="A19" s="26" t="s">
        <v>459</v>
      </c>
      <c r="B19" s="26"/>
      <c r="C19" s="27" t="s">
        <v>113</v>
      </c>
      <c r="D19" s="27"/>
      <c r="E19" s="27"/>
      <c r="F19" s="27"/>
      <c r="G19" s="27"/>
      <c r="H19" s="27"/>
    </row>
    <row r="20" spans="1:8" ht="24.95" customHeight="1" x14ac:dyDescent="0.15">
      <c r="A20" s="26" t="s">
        <v>460</v>
      </c>
      <c r="B20" s="26"/>
      <c r="C20" s="27" t="s">
        <v>489</v>
      </c>
      <c r="D20" s="27"/>
      <c r="E20" s="27"/>
      <c r="F20" s="27"/>
      <c r="G20" s="27"/>
      <c r="H20" s="27"/>
    </row>
    <row r="21" spans="1:8" ht="24.95" customHeight="1" x14ac:dyDescent="0.15">
      <c r="A21" s="17" t="s">
        <v>462</v>
      </c>
      <c r="B21" s="17"/>
      <c r="C21" s="17"/>
      <c r="D21" s="17"/>
      <c r="E21" s="17"/>
      <c r="F21" s="17"/>
      <c r="G21" s="17"/>
      <c r="H21" s="17"/>
    </row>
    <row r="22" spans="1:8" ht="24.95" customHeight="1" x14ac:dyDescent="0.15"/>
    <row r="23" spans="1:8" ht="50.1" customHeight="1" x14ac:dyDescent="0.15">
      <c r="A23" s="19" t="s">
        <v>367</v>
      </c>
      <c r="B23" s="19" t="s">
        <v>463</v>
      </c>
      <c r="C23" s="19" t="s">
        <v>464</v>
      </c>
      <c r="D23" s="19" t="s">
        <v>465</v>
      </c>
      <c r="E23" s="19"/>
      <c r="F23" s="19"/>
      <c r="G23" s="19"/>
      <c r="H23" s="19" t="s">
        <v>466</v>
      </c>
    </row>
    <row r="24" spans="1:8" ht="50.1" customHeight="1" x14ac:dyDescent="0.15">
      <c r="A24" s="19"/>
      <c r="B24" s="19"/>
      <c r="C24" s="19"/>
      <c r="D24" s="19" t="s">
        <v>467</v>
      </c>
      <c r="E24" s="19" t="s">
        <v>468</v>
      </c>
      <c r="F24" s="19"/>
      <c r="G24" s="19"/>
      <c r="H24" s="19"/>
    </row>
    <row r="25" spans="1:8" ht="50.1" customHeight="1" x14ac:dyDescent="0.15">
      <c r="A25" s="19"/>
      <c r="B25" s="19"/>
      <c r="C25" s="19"/>
      <c r="D25" s="19"/>
      <c r="E25" s="6" t="s">
        <v>469</v>
      </c>
      <c r="F25" s="6" t="s">
        <v>470</v>
      </c>
      <c r="G25" s="6" t="s">
        <v>471</v>
      </c>
      <c r="H25" s="19"/>
    </row>
    <row r="26" spans="1:8" ht="24.95" customHeight="1" x14ac:dyDescent="0.15">
      <c r="A26" s="6" t="s">
        <v>373</v>
      </c>
      <c r="B26" s="6" t="s">
        <v>472</v>
      </c>
      <c r="C26" s="6" t="s">
        <v>473</v>
      </c>
      <c r="D26" s="6" t="s">
        <v>474</v>
      </c>
      <c r="E26" s="6" t="s">
        <v>475</v>
      </c>
      <c r="F26" s="6" t="s">
        <v>476</v>
      </c>
      <c r="G26" s="6" t="s">
        <v>477</v>
      </c>
      <c r="H26" s="6" t="s">
        <v>478</v>
      </c>
    </row>
    <row r="27" spans="1:8" ht="21" x14ac:dyDescent="0.15">
      <c r="A27" s="6" t="s">
        <v>373</v>
      </c>
      <c r="B27" s="7" t="s">
        <v>490</v>
      </c>
      <c r="C27" s="10">
        <v>63</v>
      </c>
      <c r="D27" s="10">
        <v>48048.013559999999</v>
      </c>
      <c r="E27" s="10">
        <v>28148.309990000002</v>
      </c>
      <c r="F27" s="10">
        <v>12055.30357</v>
      </c>
      <c r="G27" s="10">
        <v>7844.4</v>
      </c>
      <c r="H27" s="10">
        <v>36324298.25</v>
      </c>
    </row>
    <row r="28" spans="1:8" ht="21" x14ac:dyDescent="0.15">
      <c r="A28" s="6" t="s">
        <v>373</v>
      </c>
      <c r="B28" s="7" t="s">
        <v>490</v>
      </c>
      <c r="C28" s="10">
        <v>8</v>
      </c>
      <c r="D28" s="10">
        <v>31873.91344</v>
      </c>
      <c r="E28" s="10">
        <v>25651.5</v>
      </c>
      <c r="F28" s="10">
        <v>0</v>
      </c>
      <c r="G28" s="10">
        <v>6222.4134400000003</v>
      </c>
      <c r="H28" s="10">
        <v>1019965.23</v>
      </c>
    </row>
    <row r="29" spans="1:8" ht="21" x14ac:dyDescent="0.15">
      <c r="A29" s="6" t="s">
        <v>474</v>
      </c>
      <c r="B29" s="7" t="s">
        <v>491</v>
      </c>
      <c r="C29" s="10">
        <v>1</v>
      </c>
      <c r="D29" s="10">
        <v>94882</v>
      </c>
      <c r="E29" s="10">
        <v>27922</v>
      </c>
      <c r="F29" s="10">
        <v>5077</v>
      </c>
      <c r="G29" s="10">
        <v>61883</v>
      </c>
      <c r="H29" s="10">
        <v>1138584</v>
      </c>
    </row>
    <row r="30" spans="1:8" ht="21" x14ac:dyDescent="0.15">
      <c r="A30" s="6" t="s">
        <v>476</v>
      </c>
      <c r="B30" s="7" t="s">
        <v>492</v>
      </c>
      <c r="C30" s="10">
        <v>1</v>
      </c>
      <c r="D30" s="10">
        <v>43782</v>
      </c>
      <c r="E30" s="10">
        <v>26543</v>
      </c>
      <c r="F30" s="10">
        <v>0</v>
      </c>
      <c r="G30" s="10">
        <v>17239</v>
      </c>
      <c r="H30" s="10">
        <v>525384</v>
      </c>
    </row>
    <row r="31" spans="1:8" ht="21" x14ac:dyDescent="0.15">
      <c r="A31" s="6" t="s">
        <v>477</v>
      </c>
      <c r="B31" s="7" t="s">
        <v>493</v>
      </c>
      <c r="C31" s="10">
        <v>1</v>
      </c>
      <c r="D31" s="10">
        <v>53782</v>
      </c>
      <c r="E31" s="10">
        <v>26543</v>
      </c>
      <c r="F31" s="10">
        <v>0</v>
      </c>
      <c r="G31" s="10">
        <v>27239</v>
      </c>
      <c r="H31" s="10">
        <v>645384</v>
      </c>
    </row>
    <row r="32" spans="1:8" ht="21" x14ac:dyDescent="0.15">
      <c r="A32" s="6" t="s">
        <v>478</v>
      </c>
      <c r="B32" s="7" t="s">
        <v>494</v>
      </c>
      <c r="C32" s="10">
        <v>1</v>
      </c>
      <c r="D32" s="10">
        <v>51369</v>
      </c>
      <c r="E32" s="10">
        <v>24130</v>
      </c>
      <c r="F32" s="10">
        <v>0</v>
      </c>
      <c r="G32" s="10">
        <v>27239</v>
      </c>
      <c r="H32" s="10">
        <v>616428</v>
      </c>
    </row>
    <row r="33" spans="1:8" ht="21" x14ac:dyDescent="0.15">
      <c r="A33" s="6" t="s">
        <v>495</v>
      </c>
      <c r="B33" s="7" t="s">
        <v>496</v>
      </c>
      <c r="C33" s="10">
        <v>1</v>
      </c>
      <c r="D33" s="10">
        <v>49939</v>
      </c>
      <c r="E33" s="10">
        <v>23030</v>
      </c>
      <c r="F33" s="10">
        <v>0</v>
      </c>
      <c r="G33" s="10">
        <v>26909</v>
      </c>
      <c r="H33" s="10">
        <v>599268</v>
      </c>
    </row>
    <row r="34" spans="1:8" ht="21" x14ac:dyDescent="0.15">
      <c r="A34" s="6" t="s">
        <v>497</v>
      </c>
      <c r="B34" s="7" t="s">
        <v>498</v>
      </c>
      <c r="C34" s="10">
        <v>1</v>
      </c>
      <c r="D34" s="10">
        <v>51369</v>
      </c>
      <c r="E34" s="10">
        <v>24130</v>
      </c>
      <c r="F34" s="10">
        <v>0</v>
      </c>
      <c r="G34" s="10">
        <v>27239</v>
      </c>
      <c r="H34" s="10">
        <v>616428</v>
      </c>
    </row>
    <row r="35" spans="1:8" ht="21" x14ac:dyDescent="0.15">
      <c r="A35" s="6" t="s">
        <v>499</v>
      </c>
      <c r="B35" s="7" t="s">
        <v>500</v>
      </c>
      <c r="C35" s="10">
        <v>1</v>
      </c>
      <c r="D35" s="10">
        <v>49939</v>
      </c>
      <c r="E35" s="10">
        <v>23030</v>
      </c>
      <c r="F35" s="10">
        <v>0</v>
      </c>
      <c r="G35" s="10">
        <v>26909</v>
      </c>
      <c r="H35" s="10">
        <v>599268</v>
      </c>
    </row>
    <row r="36" spans="1:8" ht="21" x14ac:dyDescent="0.15">
      <c r="A36" s="6" t="s">
        <v>501</v>
      </c>
      <c r="B36" s="7" t="s">
        <v>502</v>
      </c>
      <c r="C36" s="10">
        <v>1</v>
      </c>
      <c r="D36" s="10">
        <v>28890</v>
      </c>
      <c r="E36" s="10">
        <v>9010</v>
      </c>
      <c r="F36" s="10">
        <v>9990</v>
      </c>
      <c r="G36" s="10">
        <v>9890</v>
      </c>
      <c r="H36" s="10">
        <v>346680</v>
      </c>
    </row>
    <row r="37" spans="1:8" ht="21" x14ac:dyDescent="0.15">
      <c r="A37" s="6" t="s">
        <v>503</v>
      </c>
      <c r="B37" s="7" t="s">
        <v>504</v>
      </c>
      <c r="C37" s="10">
        <v>1</v>
      </c>
      <c r="D37" s="10">
        <v>31733.090830000001</v>
      </c>
      <c r="E37" s="10">
        <v>9580</v>
      </c>
      <c r="F37" s="10">
        <v>9420</v>
      </c>
      <c r="G37" s="10">
        <v>12733.090829999999</v>
      </c>
      <c r="H37" s="10">
        <v>380797.09</v>
      </c>
    </row>
    <row r="38" spans="1:8" ht="21" x14ac:dyDescent="0.15">
      <c r="A38" s="6" t="s">
        <v>505</v>
      </c>
      <c r="B38" s="7" t="s">
        <v>506</v>
      </c>
      <c r="C38" s="10">
        <v>1</v>
      </c>
      <c r="D38" s="10">
        <v>41902</v>
      </c>
      <c r="E38" s="10">
        <v>24540</v>
      </c>
      <c r="F38" s="10">
        <v>0</v>
      </c>
      <c r="G38" s="10">
        <v>17362</v>
      </c>
      <c r="H38" s="10">
        <v>502824</v>
      </c>
    </row>
    <row r="39" spans="1:8" ht="21" x14ac:dyDescent="0.15">
      <c r="A39" s="6" t="s">
        <v>507</v>
      </c>
      <c r="B39" s="7" t="s">
        <v>508</v>
      </c>
      <c r="C39" s="10">
        <v>2</v>
      </c>
      <c r="D39" s="10">
        <v>31836</v>
      </c>
      <c r="E39" s="10">
        <v>21530</v>
      </c>
      <c r="F39" s="10">
        <v>0</v>
      </c>
      <c r="G39" s="10">
        <v>10306</v>
      </c>
      <c r="H39" s="10">
        <v>764064</v>
      </c>
    </row>
    <row r="40" spans="1:8" ht="21" x14ac:dyDescent="0.15">
      <c r="A40" s="6" t="s">
        <v>509</v>
      </c>
      <c r="B40" s="7" t="s">
        <v>510</v>
      </c>
      <c r="C40" s="10">
        <v>0.5</v>
      </c>
      <c r="D40" s="10">
        <v>33989</v>
      </c>
      <c r="E40" s="10">
        <v>21530</v>
      </c>
      <c r="F40" s="10">
        <v>0</v>
      </c>
      <c r="G40" s="10">
        <v>12459</v>
      </c>
      <c r="H40" s="10">
        <v>203934</v>
      </c>
    </row>
    <row r="41" spans="1:8" ht="21" x14ac:dyDescent="0.15">
      <c r="A41" s="6" t="s">
        <v>511</v>
      </c>
      <c r="B41" s="7" t="s">
        <v>512</v>
      </c>
      <c r="C41" s="10">
        <v>1</v>
      </c>
      <c r="D41" s="10">
        <v>37989</v>
      </c>
      <c r="E41" s="10">
        <v>21530</v>
      </c>
      <c r="F41" s="10">
        <v>0</v>
      </c>
      <c r="G41" s="10">
        <v>16459</v>
      </c>
      <c r="H41" s="10">
        <v>455868</v>
      </c>
    </row>
    <row r="42" spans="1:8" ht="31.5" x14ac:dyDescent="0.15">
      <c r="A42" s="6" t="s">
        <v>513</v>
      </c>
      <c r="B42" s="7" t="s">
        <v>514</v>
      </c>
      <c r="C42" s="10">
        <v>1</v>
      </c>
      <c r="D42" s="10">
        <v>41845.374170000003</v>
      </c>
      <c r="E42" s="10">
        <v>21530</v>
      </c>
      <c r="F42" s="10">
        <v>0</v>
      </c>
      <c r="G42" s="10">
        <v>20315.374169999999</v>
      </c>
      <c r="H42" s="10">
        <v>502144.49</v>
      </c>
    </row>
    <row r="43" spans="1:8" ht="21" x14ac:dyDescent="0.15">
      <c r="A43" s="6" t="s">
        <v>515</v>
      </c>
      <c r="B43" s="7" t="s">
        <v>516</v>
      </c>
      <c r="C43" s="10">
        <v>1</v>
      </c>
      <c r="D43" s="10">
        <v>52989</v>
      </c>
      <c r="E43" s="10">
        <v>21530</v>
      </c>
      <c r="F43" s="10">
        <v>0</v>
      </c>
      <c r="G43" s="10">
        <v>31459</v>
      </c>
      <c r="H43" s="10">
        <v>635868</v>
      </c>
    </row>
    <row r="44" spans="1:8" ht="21" x14ac:dyDescent="0.15">
      <c r="A44" s="6" t="s">
        <v>517</v>
      </c>
      <c r="B44" s="7" t="s">
        <v>518</v>
      </c>
      <c r="C44" s="10">
        <v>1</v>
      </c>
      <c r="D44" s="10">
        <v>31190</v>
      </c>
      <c r="E44" s="10">
        <v>9580</v>
      </c>
      <c r="F44" s="10">
        <v>6720</v>
      </c>
      <c r="G44" s="10">
        <v>14890</v>
      </c>
      <c r="H44" s="10">
        <v>374280</v>
      </c>
    </row>
    <row r="45" spans="1:8" ht="21" x14ac:dyDescent="0.15">
      <c r="A45" s="6" t="s">
        <v>519</v>
      </c>
      <c r="B45" s="7" t="s">
        <v>520</v>
      </c>
      <c r="C45" s="10">
        <v>1</v>
      </c>
      <c r="D45" s="10">
        <v>41759</v>
      </c>
      <c r="E45" s="10">
        <v>24430</v>
      </c>
      <c r="F45" s="10">
        <v>0</v>
      </c>
      <c r="G45" s="10">
        <v>17329</v>
      </c>
      <c r="H45" s="10">
        <v>501108</v>
      </c>
    </row>
    <row r="46" spans="1:8" x14ac:dyDescent="0.15">
      <c r="A46" s="6" t="s">
        <v>521</v>
      </c>
      <c r="B46" s="7" t="s">
        <v>522</v>
      </c>
      <c r="C46" s="10">
        <v>0.25</v>
      </c>
      <c r="D46" s="10">
        <v>41759</v>
      </c>
      <c r="E46" s="10">
        <v>24430</v>
      </c>
      <c r="F46" s="10">
        <v>0</v>
      </c>
      <c r="G46" s="10">
        <v>17329</v>
      </c>
      <c r="H46" s="10">
        <v>125277</v>
      </c>
    </row>
    <row r="47" spans="1:8" ht="21" x14ac:dyDescent="0.15">
      <c r="A47" s="6" t="s">
        <v>523</v>
      </c>
      <c r="B47" s="7" t="s">
        <v>524</v>
      </c>
      <c r="C47" s="10">
        <v>1</v>
      </c>
      <c r="D47" s="10">
        <v>45694.720000000001</v>
      </c>
      <c r="E47" s="10">
        <v>26873</v>
      </c>
      <c r="F47" s="10">
        <v>0</v>
      </c>
      <c r="G47" s="10">
        <v>18821.72</v>
      </c>
      <c r="H47" s="10">
        <v>548336.64000000001</v>
      </c>
    </row>
    <row r="48" spans="1:8" ht="21" x14ac:dyDescent="0.15">
      <c r="A48" s="6" t="s">
        <v>525</v>
      </c>
      <c r="B48" s="7" t="s">
        <v>526</v>
      </c>
      <c r="C48" s="10">
        <v>1</v>
      </c>
      <c r="D48" s="10">
        <v>51759</v>
      </c>
      <c r="E48" s="10">
        <v>24430</v>
      </c>
      <c r="F48" s="10">
        <v>0</v>
      </c>
      <c r="G48" s="10">
        <v>27329</v>
      </c>
      <c r="H48" s="10">
        <v>621108</v>
      </c>
    </row>
    <row r="49" spans="1:8" ht="21" x14ac:dyDescent="0.15">
      <c r="A49" s="6" t="s">
        <v>527</v>
      </c>
      <c r="B49" s="7" t="s">
        <v>528</v>
      </c>
      <c r="C49" s="10">
        <v>1</v>
      </c>
      <c r="D49" s="10">
        <v>51759</v>
      </c>
      <c r="E49" s="10">
        <v>24430</v>
      </c>
      <c r="F49" s="10">
        <v>0</v>
      </c>
      <c r="G49" s="10">
        <v>27329</v>
      </c>
      <c r="H49" s="10">
        <v>621108</v>
      </c>
    </row>
    <row r="50" spans="1:8" ht="21" x14ac:dyDescent="0.15">
      <c r="A50" s="6" t="s">
        <v>529</v>
      </c>
      <c r="B50" s="7" t="s">
        <v>530</v>
      </c>
      <c r="C50" s="10">
        <v>1</v>
      </c>
      <c r="D50" s="10">
        <v>51759</v>
      </c>
      <c r="E50" s="10">
        <v>24430</v>
      </c>
      <c r="F50" s="10">
        <v>0</v>
      </c>
      <c r="G50" s="10">
        <v>27329</v>
      </c>
      <c r="H50" s="10">
        <v>621108</v>
      </c>
    </row>
    <row r="51" spans="1:8" ht="31.5" x14ac:dyDescent="0.15">
      <c r="A51" s="6" t="s">
        <v>531</v>
      </c>
      <c r="B51" s="7" t="s">
        <v>532</v>
      </c>
      <c r="C51" s="10">
        <v>1</v>
      </c>
      <c r="D51" s="10">
        <v>51759</v>
      </c>
      <c r="E51" s="10">
        <v>24430</v>
      </c>
      <c r="F51" s="10">
        <v>0</v>
      </c>
      <c r="G51" s="10">
        <v>27329</v>
      </c>
      <c r="H51" s="10">
        <v>621108</v>
      </c>
    </row>
    <row r="52" spans="1:8" x14ac:dyDescent="0.15">
      <c r="A52" s="6" t="s">
        <v>533</v>
      </c>
      <c r="B52" s="7" t="s">
        <v>534</v>
      </c>
      <c r="C52" s="10">
        <v>1</v>
      </c>
      <c r="D52" s="10">
        <v>21190</v>
      </c>
      <c r="E52" s="10">
        <v>12525</v>
      </c>
      <c r="F52" s="10">
        <v>3775</v>
      </c>
      <c r="G52" s="10">
        <v>4890</v>
      </c>
      <c r="H52" s="10">
        <v>254280</v>
      </c>
    </row>
    <row r="53" spans="1:8" ht="21" x14ac:dyDescent="0.15">
      <c r="A53" s="6" t="s">
        <v>535</v>
      </c>
      <c r="B53" s="7" t="s">
        <v>536</v>
      </c>
      <c r="C53" s="10">
        <v>1</v>
      </c>
      <c r="D53" s="10">
        <v>33890</v>
      </c>
      <c r="E53" s="10">
        <v>15595</v>
      </c>
      <c r="F53" s="10">
        <v>3405</v>
      </c>
      <c r="G53" s="10">
        <v>14890</v>
      </c>
      <c r="H53" s="10">
        <v>406680</v>
      </c>
    </row>
    <row r="54" spans="1:8" ht="21" x14ac:dyDescent="0.15">
      <c r="A54" s="6" t="s">
        <v>537</v>
      </c>
      <c r="B54" s="7" t="s">
        <v>538</v>
      </c>
      <c r="C54" s="10">
        <v>1</v>
      </c>
      <c r="D54" s="10">
        <v>33890</v>
      </c>
      <c r="E54" s="10">
        <v>12525</v>
      </c>
      <c r="F54" s="10">
        <v>6475</v>
      </c>
      <c r="G54" s="10">
        <v>14890</v>
      </c>
      <c r="H54" s="10">
        <v>406680</v>
      </c>
    </row>
    <row r="55" spans="1:8" ht="21" x14ac:dyDescent="0.15">
      <c r="A55" s="6" t="s">
        <v>539</v>
      </c>
      <c r="B55" s="7" t="s">
        <v>540</v>
      </c>
      <c r="C55" s="10">
        <v>1</v>
      </c>
      <c r="D55" s="10">
        <v>33890</v>
      </c>
      <c r="E55" s="10">
        <v>9580</v>
      </c>
      <c r="F55" s="10">
        <v>9420</v>
      </c>
      <c r="G55" s="10">
        <v>14890</v>
      </c>
      <c r="H55" s="10">
        <v>406680</v>
      </c>
    </row>
    <row r="56" spans="1:8" ht="31.5" x14ac:dyDescent="0.15">
      <c r="A56" s="6" t="s">
        <v>541</v>
      </c>
      <c r="B56" s="7" t="s">
        <v>542</v>
      </c>
      <c r="C56" s="10">
        <v>1</v>
      </c>
      <c r="D56" s="10">
        <v>33890</v>
      </c>
      <c r="E56" s="10">
        <v>15595</v>
      </c>
      <c r="F56" s="10">
        <v>3405</v>
      </c>
      <c r="G56" s="10">
        <v>14890</v>
      </c>
      <c r="H56" s="10">
        <v>406680</v>
      </c>
    </row>
    <row r="57" spans="1:8" ht="21" x14ac:dyDescent="0.15">
      <c r="A57" s="6" t="s">
        <v>543</v>
      </c>
      <c r="B57" s="7" t="s">
        <v>544</v>
      </c>
      <c r="C57" s="10">
        <v>1</v>
      </c>
      <c r="D57" s="10">
        <v>33890</v>
      </c>
      <c r="E57" s="10">
        <v>15595</v>
      </c>
      <c r="F57" s="10">
        <v>3405</v>
      </c>
      <c r="G57" s="10">
        <v>14890</v>
      </c>
      <c r="H57" s="10">
        <v>406680</v>
      </c>
    </row>
    <row r="58" spans="1:8" ht="21" x14ac:dyDescent="0.15">
      <c r="A58" s="6" t="s">
        <v>545</v>
      </c>
      <c r="B58" s="7" t="s">
        <v>546</v>
      </c>
      <c r="C58" s="10">
        <v>1</v>
      </c>
      <c r="D58" s="10">
        <v>33890</v>
      </c>
      <c r="E58" s="10">
        <v>12525</v>
      </c>
      <c r="F58" s="10">
        <v>6475</v>
      </c>
      <c r="G58" s="10">
        <v>14890</v>
      </c>
      <c r="H58" s="10">
        <v>406680</v>
      </c>
    </row>
    <row r="59" spans="1:8" ht="21" x14ac:dyDescent="0.15">
      <c r="A59" s="6" t="s">
        <v>547</v>
      </c>
      <c r="B59" s="7" t="s">
        <v>548</v>
      </c>
      <c r="C59" s="10">
        <v>1</v>
      </c>
      <c r="D59" s="10">
        <v>34476.5</v>
      </c>
      <c r="E59" s="10">
        <v>18255</v>
      </c>
      <c r="F59" s="10">
        <v>745</v>
      </c>
      <c r="G59" s="10">
        <v>15476.5</v>
      </c>
      <c r="H59" s="10">
        <v>413718</v>
      </c>
    </row>
    <row r="60" spans="1:8" ht="21" x14ac:dyDescent="0.15">
      <c r="A60" s="6" t="s">
        <v>549</v>
      </c>
      <c r="B60" s="7" t="s">
        <v>550</v>
      </c>
      <c r="C60" s="10">
        <v>0.3</v>
      </c>
      <c r="D60" s="10">
        <v>28890</v>
      </c>
      <c r="E60" s="10">
        <v>15185</v>
      </c>
      <c r="F60" s="10">
        <v>3815</v>
      </c>
      <c r="G60" s="10">
        <v>9890</v>
      </c>
      <c r="H60" s="10">
        <v>104004</v>
      </c>
    </row>
    <row r="61" spans="1:8" ht="21" x14ac:dyDescent="0.15">
      <c r="A61" s="6" t="s">
        <v>551</v>
      </c>
      <c r="B61" s="7" t="s">
        <v>552</v>
      </c>
      <c r="C61" s="10">
        <v>0.5</v>
      </c>
      <c r="D61" s="10">
        <v>28890</v>
      </c>
      <c r="E61" s="10">
        <v>12525</v>
      </c>
      <c r="F61" s="10">
        <v>6475</v>
      </c>
      <c r="G61" s="10">
        <v>9890</v>
      </c>
      <c r="H61" s="10">
        <v>173340</v>
      </c>
    </row>
    <row r="62" spans="1:8" ht="21" x14ac:dyDescent="0.15">
      <c r="A62" s="6" t="s">
        <v>553</v>
      </c>
      <c r="B62" s="7" t="s">
        <v>554</v>
      </c>
      <c r="C62" s="10">
        <v>0.5</v>
      </c>
      <c r="D62" s="10">
        <v>26190</v>
      </c>
      <c r="E62" s="10">
        <v>9810</v>
      </c>
      <c r="F62" s="10">
        <v>6490</v>
      </c>
      <c r="G62" s="10">
        <v>9890</v>
      </c>
      <c r="H62" s="10">
        <v>157140</v>
      </c>
    </row>
    <row r="63" spans="1:8" ht="21" x14ac:dyDescent="0.15">
      <c r="A63" s="6" t="s">
        <v>555</v>
      </c>
      <c r="B63" s="7" t="s">
        <v>556</v>
      </c>
      <c r="C63" s="10">
        <v>1</v>
      </c>
      <c r="D63" s="10">
        <v>48179.5</v>
      </c>
      <c r="E63" s="10">
        <v>25550</v>
      </c>
      <c r="F63" s="10">
        <v>7665</v>
      </c>
      <c r="G63" s="10">
        <v>14964.5</v>
      </c>
      <c r="H63" s="10">
        <v>578154</v>
      </c>
    </row>
    <row r="64" spans="1:8" ht="21" x14ac:dyDescent="0.15">
      <c r="A64" s="6" t="s">
        <v>557</v>
      </c>
      <c r="B64" s="7" t="s">
        <v>558</v>
      </c>
      <c r="C64" s="10">
        <v>1</v>
      </c>
      <c r="D64" s="10">
        <v>48890</v>
      </c>
      <c r="E64" s="10">
        <v>15595</v>
      </c>
      <c r="F64" s="10">
        <v>3405</v>
      </c>
      <c r="G64" s="10">
        <v>29890</v>
      </c>
      <c r="H64" s="10">
        <v>586680</v>
      </c>
    </row>
    <row r="65" spans="1:8" ht="21" x14ac:dyDescent="0.15">
      <c r="A65" s="6" t="s">
        <v>559</v>
      </c>
      <c r="B65" s="7" t="s">
        <v>560</v>
      </c>
      <c r="C65" s="10">
        <v>2</v>
      </c>
      <c r="D65" s="10">
        <v>48890</v>
      </c>
      <c r="E65" s="10">
        <v>15595</v>
      </c>
      <c r="F65" s="10">
        <v>3405</v>
      </c>
      <c r="G65" s="10">
        <v>29890</v>
      </c>
      <c r="H65" s="10">
        <v>1173360</v>
      </c>
    </row>
    <row r="66" spans="1:8" ht="21" x14ac:dyDescent="0.15">
      <c r="A66" s="6" t="s">
        <v>561</v>
      </c>
      <c r="B66" s="7" t="s">
        <v>562</v>
      </c>
      <c r="C66" s="10">
        <v>1</v>
      </c>
      <c r="D66" s="10">
        <v>43890</v>
      </c>
      <c r="E66" s="10">
        <v>9810</v>
      </c>
      <c r="F66" s="10">
        <v>9190</v>
      </c>
      <c r="G66" s="10">
        <v>24890</v>
      </c>
      <c r="H66" s="10">
        <v>526680</v>
      </c>
    </row>
    <row r="67" spans="1:8" ht="21" x14ac:dyDescent="0.15">
      <c r="A67" s="6" t="s">
        <v>563</v>
      </c>
      <c r="B67" s="7" t="s">
        <v>564</v>
      </c>
      <c r="C67" s="10">
        <v>3</v>
      </c>
      <c r="D67" s="10">
        <v>33890</v>
      </c>
      <c r="E67" s="10">
        <v>9010</v>
      </c>
      <c r="F67" s="10">
        <v>9990</v>
      </c>
      <c r="G67" s="10">
        <v>14890</v>
      </c>
      <c r="H67" s="10">
        <v>1220040</v>
      </c>
    </row>
    <row r="68" spans="1:8" ht="21" x14ac:dyDescent="0.15">
      <c r="A68" s="6" t="s">
        <v>565</v>
      </c>
      <c r="B68" s="7" t="s">
        <v>566</v>
      </c>
      <c r="C68" s="10">
        <v>1</v>
      </c>
      <c r="D68" s="10">
        <v>33890</v>
      </c>
      <c r="E68" s="10">
        <v>10080</v>
      </c>
      <c r="F68" s="10">
        <v>8920</v>
      </c>
      <c r="G68" s="10">
        <v>14890</v>
      </c>
      <c r="H68" s="10">
        <v>406680</v>
      </c>
    </row>
    <row r="69" spans="1:8" ht="21" x14ac:dyDescent="0.15">
      <c r="A69" s="6" t="s">
        <v>567</v>
      </c>
      <c r="B69" s="7" t="s">
        <v>568</v>
      </c>
      <c r="C69" s="10">
        <v>1</v>
      </c>
      <c r="D69" s="10">
        <v>33890</v>
      </c>
      <c r="E69" s="10">
        <v>9810</v>
      </c>
      <c r="F69" s="10">
        <v>9190</v>
      </c>
      <c r="G69" s="10">
        <v>14890</v>
      </c>
      <c r="H69" s="10">
        <v>406680</v>
      </c>
    </row>
    <row r="70" spans="1:8" ht="31.5" x14ac:dyDescent="0.15">
      <c r="A70" s="6" t="s">
        <v>569</v>
      </c>
      <c r="B70" s="7" t="s">
        <v>570</v>
      </c>
      <c r="C70" s="10">
        <v>1</v>
      </c>
      <c r="D70" s="10">
        <v>41759</v>
      </c>
      <c r="E70" s="10">
        <v>24430</v>
      </c>
      <c r="F70" s="10">
        <v>0</v>
      </c>
      <c r="G70" s="10">
        <v>17329</v>
      </c>
      <c r="H70" s="10">
        <v>501108</v>
      </c>
    </row>
    <row r="71" spans="1:8" ht="21" x14ac:dyDescent="0.15">
      <c r="A71" s="6" t="s">
        <v>571</v>
      </c>
      <c r="B71" s="7" t="s">
        <v>572</v>
      </c>
      <c r="C71" s="10">
        <v>1</v>
      </c>
      <c r="D71" s="10">
        <v>35337</v>
      </c>
      <c r="E71" s="10">
        <v>19490</v>
      </c>
      <c r="F71" s="10">
        <v>0</v>
      </c>
      <c r="G71" s="10">
        <v>15847</v>
      </c>
      <c r="H71" s="10">
        <v>424044</v>
      </c>
    </row>
    <row r="72" spans="1:8" ht="24.95" customHeight="1" x14ac:dyDescent="0.15">
      <c r="A72" s="28" t="s">
        <v>488</v>
      </c>
      <c r="B72" s="28"/>
      <c r="C72" s="12" t="s">
        <v>376</v>
      </c>
      <c r="D72" s="12">
        <f>SUBTOTAL(9,D27:D71)</f>
        <v>1855188.112</v>
      </c>
      <c r="E72" s="12" t="s">
        <v>376</v>
      </c>
      <c r="F72" s="12" t="s">
        <v>376</v>
      </c>
      <c r="G72" s="12" t="s">
        <v>376</v>
      </c>
      <c r="H72" s="12">
        <f>SUBTOTAL(9,H27:H71)</f>
        <v>59276608.700000003</v>
      </c>
    </row>
    <row r="73" spans="1:8" ht="24.95" customHeight="1" x14ac:dyDescent="0.15"/>
    <row r="74" spans="1:8" ht="24.95" customHeight="1" x14ac:dyDescent="0.15">
      <c r="A74" s="26" t="s">
        <v>459</v>
      </c>
      <c r="B74" s="26"/>
      <c r="C74" s="27" t="s">
        <v>113</v>
      </c>
      <c r="D74" s="27"/>
      <c r="E74" s="27"/>
      <c r="F74" s="27"/>
      <c r="G74" s="27"/>
      <c r="H74" s="27"/>
    </row>
    <row r="75" spans="1:8" ht="24.95" customHeight="1" x14ac:dyDescent="0.15">
      <c r="A75" s="26" t="s">
        <v>460</v>
      </c>
      <c r="B75" s="26"/>
      <c r="C75" s="27" t="s">
        <v>573</v>
      </c>
      <c r="D75" s="27"/>
      <c r="E75" s="27"/>
      <c r="F75" s="27"/>
      <c r="G75" s="27"/>
      <c r="H75" s="27"/>
    </row>
    <row r="76" spans="1:8" ht="24.95" customHeight="1" x14ac:dyDescent="0.15">
      <c r="A76" s="17" t="s">
        <v>462</v>
      </c>
      <c r="B76" s="17"/>
      <c r="C76" s="17"/>
      <c r="D76" s="17"/>
      <c r="E76" s="17"/>
      <c r="F76" s="17"/>
      <c r="G76" s="17"/>
      <c r="H76" s="17"/>
    </row>
    <row r="77" spans="1:8" ht="24.95" customHeight="1" x14ac:dyDescent="0.15"/>
    <row r="78" spans="1:8" ht="50.1" customHeight="1" x14ac:dyDescent="0.15">
      <c r="A78" s="19" t="s">
        <v>367</v>
      </c>
      <c r="B78" s="19" t="s">
        <v>463</v>
      </c>
      <c r="C78" s="19" t="s">
        <v>464</v>
      </c>
      <c r="D78" s="19" t="s">
        <v>465</v>
      </c>
      <c r="E78" s="19"/>
      <c r="F78" s="19"/>
      <c r="G78" s="19"/>
      <c r="H78" s="19" t="s">
        <v>466</v>
      </c>
    </row>
    <row r="79" spans="1:8" ht="50.1" customHeight="1" x14ac:dyDescent="0.15">
      <c r="A79" s="19"/>
      <c r="B79" s="19"/>
      <c r="C79" s="19"/>
      <c r="D79" s="19" t="s">
        <v>467</v>
      </c>
      <c r="E79" s="19" t="s">
        <v>468</v>
      </c>
      <c r="F79" s="19"/>
      <c r="G79" s="19"/>
      <c r="H79" s="19"/>
    </row>
    <row r="80" spans="1:8" ht="50.1" customHeight="1" x14ac:dyDescent="0.15">
      <c r="A80" s="19"/>
      <c r="B80" s="19"/>
      <c r="C80" s="19"/>
      <c r="D80" s="19"/>
      <c r="E80" s="6" t="s">
        <v>469</v>
      </c>
      <c r="F80" s="6" t="s">
        <v>470</v>
      </c>
      <c r="G80" s="6" t="s">
        <v>471</v>
      </c>
      <c r="H80" s="19"/>
    </row>
    <row r="81" spans="1:8" ht="24.95" customHeight="1" x14ac:dyDescent="0.15">
      <c r="A81" s="6" t="s">
        <v>373</v>
      </c>
      <c r="B81" s="6" t="s">
        <v>472</v>
      </c>
      <c r="C81" s="6" t="s">
        <v>473</v>
      </c>
      <c r="D81" s="6" t="s">
        <v>474</v>
      </c>
      <c r="E81" s="6" t="s">
        <v>475</v>
      </c>
      <c r="F81" s="6" t="s">
        <v>476</v>
      </c>
      <c r="G81" s="6" t="s">
        <v>477</v>
      </c>
      <c r="H81" s="6" t="s">
        <v>478</v>
      </c>
    </row>
    <row r="82" spans="1:8" ht="21" x14ac:dyDescent="0.15">
      <c r="A82" s="6" t="s">
        <v>472</v>
      </c>
      <c r="B82" s="7" t="s">
        <v>574</v>
      </c>
      <c r="C82" s="10">
        <v>44</v>
      </c>
      <c r="D82" s="10">
        <v>27102.98085</v>
      </c>
      <c r="E82" s="10">
        <v>20293.76353</v>
      </c>
      <c r="F82" s="10">
        <v>5000</v>
      </c>
      <c r="G82" s="10">
        <v>1809.21732</v>
      </c>
      <c r="H82" s="10">
        <v>14310373.890000001</v>
      </c>
    </row>
    <row r="83" spans="1:8" ht="21" x14ac:dyDescent="0.15">
      <c r="A83" s="6" t="s">
        <v>575</v>
      </c>
      <c r="B83" s="7" t="s">
        <v>491</v>
      </c>
      <c r="C83" s="10">
        <v>1</v>
      </c>
      <c r="D83" s="10">
        <v>133416.99833</v>
      </c>
      <c r="E83" s="10">
        <v>0</v>
      </c>
      <c r="F83" s="10">
        <v>57261.998330000002</v>
      </c>
      <c r="G83" s="10">
        <v>76155</v>
      </c>
      <c r="H83" s="10">
        <v>1601003.98</v>
      </c>
    </row>
    <row r="84" spans="1:8" ht="21" x14ac:dyDescent="0.15">
      <c r="A84" s="6" t="s">
        <v>576</v>
      </c>
      <c r="B84" s="7" t="s">
        <v>577</v>
      </c>
      <c r="C84" s="10">
        <v>1</v>
      </c>
      <c r="D84" s="10">
        <v>23030</v>
      </c>
      <c r="E84" s="10">
        <v>0</v>
      </c>
      <c r="F84" s="10">
        <v>0</v>
      </c>
      <c r="G84" s="10">
        <v>23030</v>
      </c>
      <c r="H84" s="10">
        <v>276360</v>
      </c>
    </row>
    <row r="85" spans="1:8" ht="21" x14ac:dyDescent="0.15">
      <c r="A85" s="6" t="s">
        <v>578</v>
      </c>
      <c r="B85" s="7" t="s">
        <v>498</v>
      </c>
      <c r="C85" s="10">
        <v>1</v>
      </c>
      <c r="D85" s="10">
        <v>23030</v>
      </c>
      <c r="E85" s="10">
        <v>0</v>
      </c>
      <c r="F85" s="10">
        <v>0</v>
      </c>
      <c r="G85" s="10">
        <v>23030</v>
      </c>
      <c r="H85" s="10">
        <v>276360</v>
      </c>
    </row>
    <row r="86" spans="1:8" ht="21" x14ac:dyDescent="0.15">
      <c r="A86" s="6" t="s">
        <v>579</v>
      </c>
      <c r="B86" s="7" t="s">
        <v>492</v>
      </c>
      <c r="C86" s="10">
        <v>1</v>
      </c>
      <c r="D86" s="10">
        <v>15946.04333</v>
      </c>
      <c r="E86" s="10">
        <v>0</v>
      </c>
      <c r="F86" s="10">
        <v>0</v>
      </c>
      <c r="G86" s="10">
        <v>15946.04333</v>
      </c>
      <c r="H86" s="10">
        <v>191352.52</v>
      </c>
    </row>
    <row r="87" spans="1:8" ht="21" x14ac:dyDescent="0.15">
      <c r="A87" s="6" t="s">
        <v>580</v>
      </c>
      <c r="B87" s="7" t="s">
        <v>494</v>
      </c>
      <c r="C87" s="10">
        <v>1</v>
      </c>
      <c r="D87" s="10">
        <v>24130</v>
      </c>
      <c r="E87" s="10">
        <v>24130</v>
      </c>
      <c r="F87" s="10">
        <v>0</v>
      </c>
      <c r="G87" s="10">
        <v>0</v>
      </c>
      <c r="H87" s="10">
        <v>289560</v>
      </c>
    </row>
    <row r="88" spans="1:8" ht="21" x14ac:dyDescent="0.15">
      <c r="A88" s="6" t="s">
        <v>581</v>
      </c>
      <c r="B88" s="7" t="s">
        <v>493</v>
      </c>
      <c r="C88" s="10">
        <v>1</v>
      </c>
      <c r="D88" s="10">
        <v>21000</v>
      </c>
      <c r="E88" s="10">
        <v>0</v>
      </c>
      <c r="F88" s="10">
        <v>0</v>
      </c>
      <c r="G88" s="10">
        <v>21000</v>
      </c>
      <c r="H88" s="10">
        <v>252000</v>
      </c>
    </row>
    <row r="89" spans="1:8" ht="21" x14ac:dyDescent="0.15">
      <c r="A89" s="6" t="s">
        <v>582</v>
      </c>
      <c r="B89" s="7" t="s">
        <v>583</v>
      </c>
      <c r="C89" s="10">
        <v>1</v>
      </c>
      <c r="D89" s="10">
        <v>15000</v>
      </c>
      <c r="E89" s="10">
        <v>0</v>
      </c>
      <c r="F89" s="10">
        <v>0</v>
      </c>
      <c r="G89" s="10">
        <v>15000</v>
      </c>
      <c r="H89" s="10">
        <v>180000</v>
      </c>
    </row>
    <row r="90" spans="1:8" ht="21" x14ac:dyDescent="0.15">
      <c r="A90" s="6" t="s">
        <v>584</v>
      </c>
      <c r="B90" s="7" t="s">
        <v>500</v>
      </c>
      <c r="C90" s="10">
        <v>1</v>
      </c>
      <c r="D90" s="10">
        <v>15000</v>
      </c>
      <c r="E90" s="10">
        <v>0</v>
      </c>
      <c r="F90" s="10">
        <v>0</v>
      </c>
      <c r="G90" s="10">
        <v>15000</v>
      </c>
      <c r="H90" s="10">
        <v>180000</v>
      </c>
    </row>
    <row r="91" spans="1:8" ht="21" x14ac:dyDescent="0.15">
      <c r="A91" s="6" t="s">
        <v>585</v>
      </c>
      <c r="B91" s="7" t="s">
        <v>502</v>
      </c>
      <c r="C91" s="10">
        <v>1</v>
      </c>
      <c r="D91" s="10">
        <v>2703</v>
      </c>
      <c r="E91" s="10">
        <v>0</v>
      </c>
      <c r="F91" s="10">
        <v>0</v>
      </c>
      <c r="G91" s="10">
        <v>2703</v>
      </c>
      <c r="H91" s="10">
        <v>32436</v>
      </c>
    </row>
    <row r="92" spans="1:8" ht="21" x14ac:dyDescent="0.15">
      <c r="A92" s="6" t="s">
        <v>586</v>
      </c>
      <c r="B92" s="7" t="s">
        <v>504</v>
      </c>
      <c r="C92" s="10">
        <v>1</v>
      </c>
      <c r="D92" s="10">
        <v>9580</v>
      </c>
      <c r="E92" s="10">
        <v>0</v>
      </c>
      <c r="F92" s="10">
        <v>0</v>
      </c>
      <c r="G92" s="10">
        <v>9580</v>
      </c>
      <c r="H92" s="10">
        <v>114960</v>
      </c>
    </row>
    <row r="93" spans="1:8" ht="21" x14ac:dyDescent="0.15">
      <c r="A93" s="6" t="s">
        <v>587</v>
      </c>
      <c r="B93" s="7" t="s">
        <v>588</v>
      </c>
      <c r="C93" s="10">
        <v>1</v>
      </c>
      <c r="D93" s="10">
        <v>19490</v>
      </c>
      <c r="E93" s="10">
        <v>0</v>
      </c>
      <c r="F93" s="10">
        <v>0</v>
      </c>
      <c r="G93" s="10">
        <v>19490</v>
      </c>
      <c r="H93" s="10">
        <v>233880</v>
      </c>
    </row>
    <row r="94" spans="1:8" ht="21" x14ac:dyDescent="0.15">
      <c r="A94" s="6" t="s">
        <v>589</v>
      </c>
      <c r="B94" s="7" t="s">
        <v>590</v>
      </c>
      <c r="C94" s="10">
        <v>1</v>
      </c>
      <c r="D94" s="10">
        <v>15000</v>
      </c>
      <c r="E94" s="10">
        <v>0</v>
      </c>
      <c r="F94" s="10">
        <v>0</v>
      </c>
      <c r="G94" s="10">
        <v>15000</v>
      </c>
      <c r="H94" s="10">
        <v>180000</v>
      </c>
    </row>
    <row r="95" spans="1:8" ht="21" x14ac:dyDescent="0.15">
      <c r="A95" s="6" t="s">
        <v>591</v>
      </c>
      <c r="B95" s="7" t="s">
        <v>508</v>
      </c>
      <c r="C95" s="10">
        <v>1</v>
      </c>
      <c r="D95" s="10">
        <v>5000</v>
      </c>
      <c r="E95" s="10">
        <v>0</v>
      </c>
      <c r="F95" s="10">
        <v>0</v>
      </c>
      <c r="G95" s="10">
        <v>5000</v>
      </c>
      <c r="H95" s="10">
        <v>60000</v>
      </c>
    </row>
    <row r="96" spans="1:8" ht="21" x14ac:dyDescent="0.15">
      <c r="A96" s="6" t="s">
        <v>592</v>
      </c>
      <c r="B96" s="7" t="s">
        <v>510</v>
      </c>
      <c r="C96" s="10">
        <v>1</v>
      </c>
      <c r="D96" s="10">
        <v>2000</v>
      </c>
      <c r="E96" s="10">
        <v>0</v>
      </c>
      <c r="F96" s="10">
        <v>0</v>
      </c>
      <c r="G96" s="10">
        <v>2000</v>
      </c>
      <c r="H96" s="10">
        <v>24000</v>
      </c>
    </row>
    <row r="97" spans="1:8" ht="21" x14ac:dyDescent="0.15">
      <c r="A97" s="6" t="s">
        <v>593</v>
      </c>
      <c r="B97" s="7" t="s">
        <v>516</v>
      </c>
      <c r="C97" s="10">
        <v>1</v>
      </c>
      <c r="D97" s="10">
        <v>10000</v>
      </c>
      <c r="E97" s="10">
        <v>0</v>
      </c>
      <c r="F97" s="10">
        <v>0</v>
      </c>
      <c r="G97" s="10">
        <v>10000</v>
      </c>
      <c r="H97" s="10">
        <v>120000</v>
      </c>
    </row>
    <row r="98" spans="1:8" ht="31.5" x14ac:dyDescent="0.15">
      <c r="A98" s="6" t="s">
        <v>594</v>
      </c>
      <c r="B98" s="7" t="s">
        <v>514</v>
      </c>
      <c r="C98" s="10">
        <v>1</v>
      </c>
      <c r="D98" s="10">
        <v>2000</v>
      </c>
      <c r="E98" s="10">
        <v>0</v>
      </c>
      <c r="F98" s="10">
        <v>0</v>
      </c>
      <c r="G98" s="10">
        <v>2000</v>
      </c>
      <c r="H98" s="10">
        <v>24000</v>
      </c>
    </row>
    <row r="99" spans="1:8" ht="21" x14ac:dyDescent="0.15">
      <c r="A99" s="6" t="s">
        <v>595</v>
      </c>
      <c r="B99" s="7" t="s">
        <v>518</v>
      </c>
      <c r="C99" s="10">
        <v>1</v>
      </c>
      <c r="D99" s="10">
        <v>2000</v>
      </c>
      <c r="E99" s="10">
        <v>0</v>
      </c>
      <c r="F99" s="10">
        <v>0</v>
      </c>
      <c r="G99" s="10">
        <v>2000</v>
      </c>
      <c r="H99" s="10">
        <v>24000</v>
      </c>
    </row>
    <row r="100" spans="1:8" ht="21" x14ac:dyDescent="0.15">
      <c r="A100" s="6" t="s">
        <v>596</v>
      </c>
      <c r="B100" s="7" t="s">
        <v>597</v>
      </c>
      <c r="C100" s="10">
        <v>1</v>
      </c>
      <c r="D100" s="10">
        <v>10000</v>
      </c>
      <c r="E100" s="10">
        <v>0</v>
      </c>
      <c r="F100" s="10">
        <v>0</v>
      </c>
      <c r="G100" s="10">
        <v>10000</v>
      </c>
      <c r="H100" s="10">
        <v>120000</v>
      </c>
    </row>
    <row r="101" spans="1:8" ht="21" x14ac:dyDescent="0.15">
      <c r="A101" s="6" t="s">
        <v>598</v>
      </c>
      <c r="B101" s="7" t="s">
        <v>520</v>
      </c>
      <c r="C101" s="10">
        <v>1</v>
      </c>
      <c r="D101" s="10">
        <v>24430</v>
      </c>
      <c r="E101" s="10">
        <v>24430</v>
      </c>
      <c r="F101" s="10">
        <v>0</v>
      </c>
      <c r="G101" s="10">
        <v>0</v>
      </c>
      <c r="H101" s="10">
        <v>293160</v>
      </c>
    </row>
    <row r="102" spans="1:8" x14ac:dyDescent="0.15">
      <c r="A102" s="6" t="s">
        <v>599</v>
      </c>
      <c r="B102" s="7" t="s">
        <v>522</v>
      </c>
      <c r="C102" s="10">
        <v>1</v>
      </c>
      <c r="D102" s="10">
        <v>2000</v>
      </c>
      <c r="E102" s="10">
        <v>0</v>
      </c>
      <c r="F102" s="10">
        <v>0</v>
      </c>
      <c r="G102" s="10">
        <v>2000</v>
      </c>
      <c r="H102" s="10">
        <v>24000</v>
      </c>
    </row>
    <row r="103" spans="1:8" ht="21" x14ac:dyDescent="0.15">
      <c r="A103" s="6" t="s">
        <v>600</v>
      </c>
      <c r="B103" s="7" t="s">
        <v>601</v>
      </c>
      <c r="C103" s="10">
        <v>1</v>
      </c>
      <c r="D103" s="10">
        <v>24430</v>
      </c>
      <c r="E103" s="10">
        <v>24430</v>
      </c>
      <c r="F103" s="10">
        <v>0</v>
      </c>
      <c r="G103" s="10">
        <v>0</v>
      </c>
      <c r="H103" s="10">
        <v>293160</v>
      </c>
    </row>
    <row r="104" spans="1:8" ht="21" x14ac:dyDescent="0.15">
      <c r="A104" s="6" t="s">
        <v>602</v>
      </c>
      <c r="B104" s="7" t="s">
        <v>524</v>
      </c>
      <c r="C104" s="10">
        <v>1</v>
      </c>
      <c r="D104" s="10">
        <v>2000</v>
      </c>
      <c r="E104" s="10">
        <v>0</v>
      </c>
      <c r="F104" s="10">
        <v>0</v>
      </c>
      <c r="G104" s="10">
        <v>2000</v>
      </c>
      <c r="H104" s="10">
        <v>24000</v>
      </c>
    </row>
    <row r="105" spans="1:8" ht="21" x14ac:dyDescent="0.15">
      <c r="A105" s="6" t="s">
        <v>603</v>
      </c>
      <c r="B105" s="7" t="s">
        <v>526</v>
      </c>
      <c r="C105" s="10">
        <v>1</v>
      </c>
      <c r="D105" s="10">
        <v>2000</v>
      </c>
      <c r="E105" s="10">
        <v>0</v>
      </c>
      <c r="F105" s="10">
        <v>0</v>
      </c>
      <c r="G105" s="10">
        <v>2000</v>
      </c>
      <c r="H105" s="10">
        <v>24000</v>
      </c>
    </row>
    <row r="106" spans="1:8" ht="21" x14ac:dyDescent="0.15">
      <c r="A106" s="6" t="s">
        <v>604</v>
      </c>
      <c r="B106" s="7" t="s">
        <v>528</v>
      </c>
      <c r="C106" s="10">
        <v>1</v>
      </c>
      <c r="D106" s="10">
        <v>2000</v>
      </c>
      <c r="E106" s="10">
        <v>0</v>
      </c>
      <c r="F106" s="10">
        <v>0</v>
      </c>
      <c r="G106" s="10">
        <v>2000</v>
      </c>
      <c r="H106" s="10">
        <v>24000</v>
      </c>
    </row>
    <row r="107" spans="1:8" ht="21" x14ac:dyDescent="0.15">
      <c r="A107" s="6" t="s">
        <v>605</v>
      </c>
      <c r="B107" s="7" t="s">
        <v>606</v>
      </c>
      <c r="C107" s="10">
        <v>1</v>
      </c>
      <c r="D107" s="10">
        <v>2000</v>
      </c>
      <c r="E107" s="10">
        <v>0</v>
      </c>
      <c r="F107" s="10">
        <v>0</v>
      </c>
      <c r="G107" s="10">
        <v>2000</v>
      </c>
      <c r="H107" s="10">
        <v>24000</v>
      </c>
    </row>
    <row r="108" spans="1:8" ht="21" x14ac:dyDescent="0.15">
      <c r="A108" s="6" t="s">
        <v>607</v>
      </c>
      <c r="B108" s="7" t="s">
        <v>530</v>
      </c>
      <c r="C108" s="10">
        <v>1</v>
      </c>
      <c r="D108" s="10">
        <v>1000</v>
      </c>
      <c r="E108" s="10">
        <v>0</v>
      </c>
      <c r="F108" s="10">
        <v>0</v>
      </c>
      <c r="G108" s="10">
        <v>1000</v>
      </c>
      <c r="H108" s="10">
        <v>12000</v>
      </c>
    </row>
    <row r="109" spans="1:8" ht="31.5" x14ac:dyDescent="0.15">
      <c r="A109" s="6" t="s">
        <v>608</v>
      </c>
      <c r="B109" s="7" t="s">
        <v>532</v>
      </c>
      <c r="C109" s="10">
        <v>1</v>
      </c>
      <c r="D109" s="10">
        <v>2000</v>
      </c>
      <c r="E109" s="10">
        <v>0</v>
      </c>
      <c r="F109" s="10">
        <v>0</v>
      </c>
      <c r="G109" s="10">
        <v>2000</v>
      </c>
      <c r="H109" s="10">
        <v>24000</v>
      </c>
    </row>
    <row r="110" spans="1:8" ht="21" x14ac:dyDescent="0.15">
      <c r="A110" s="6" t="s">
        <v>609</v>
      </c>
      <c r="B110" s="7" t="s">
        <v>610</v>
      </c>
      <c r="C110" s="10">
        <v>1</v>
      </c>
      <c r="D110" s="10">
        <v>10000</v>
      </c>
      <c r="E110" s="10">
        <v>0</v>
      </c>
      <c r="F110" s="10">
        <v>0</v>
      </c>
      <c r="G110" s="10">
        <v>10000</v>
      </c>
      <c r="H110" s="10">
        <v>120000</v>
      </c>
    </row>
    <row r="111" spans="1:8" x14ac:dyDescent="0.15">
      <c r="A111" s="6" t="s">
        <v>611</v>
      </c>
      <c r="B111" s="7" t="s">
        <v>534</v>
      </c>
      <c r="C111" s="10">
        <v>1</v>
      </c>
      <c r="D111" s="10">
        <v>2000</v>
      </c>
      <c r="E111" s="10">
        <v>0</v>
      </c>
      <c r="F111" s="10">
        <v>0</v>
      </c>
      <c r="G111" s="10">
        <v>2000</v>
      </c>
      <c r="H111" s="10">
        <v>24000</v>
      </c>
    </row>
    <row r="112" spans="1:8" ht="21" x14ac:dyDescent="0.15">
      <c r="A112" s="6" t="s">
        <v>612</v>
      </c>
      <c r="B112" s="7" t="s">
        <v>613</v>
      </c>
      <c r="C112" s="10">
        <v>0.5</v>
      </c>
      <c r="D112" s="10">
        <v>15595</v>
      </c>
      <c r="E112" s="10">
        <v>15595</v>
      </c>
      <c r="F112" s="10">
        <v>0</v>
      </c>
      <c r="G112" s="10">
        <v>0</v>
      </c>
      <c r="H112" s="10">
        <v>93570</v>
      </c>
    </row>
    <row r="113" spans="1:8" ht="21" x14ac:dyDescent="0.15">
      <c r="A113" s="6" t="s">
        <v>614</v>
      </c>
      <c r="B113" s="7" t="s">
        <v>538</v>
      </c>
      <c r="C113" s="10">
        <v>1</v>
      </c>
      <c r="D113" s="10">
        <v>3757.5</v>
      </c>
      <c r="E113" s="10">
        <v>0</v>
      </c>
      <c r="F113" s="10">
        <v>0</v>
      </c>
      <c r="G113" s="10">
        <v>3757.5</v>
      </c>
      <c r="H113" s="10">
        <v>45090</v>
      </c>
    </row>
    <row r="114" spans="1:8" ht="21" x14ac:dyDescent="0.15">
      <c r="A114" s="6" t="s">
        <v>615</v>
      </c>
      <c r="B114" s="7" t="s">
        <v>540</v>
      </c>
      <c r="C114" s="10">
        <v>1</v>
      </c>
      <c r="D114" s="10">
        <v>19000</v>
      </c>
      <c r="E114" s="10">
        <v>9580</v>
      </c>
      <c r="F114" s="10">
        <v>9420</v>
      </c>
      <c r="G114" s="10">
        <v>0</v>
      </c>
      <c r="H114" s="10">
        <v>228000</v>
      </c>
    </row>
    <row r="115" spans="1:8" ht="21" x14ac:dyDescent="0.15">
      <c r="A115" s="6" t="s">
        <v>616</v>
      </c>
      <c r="B115" s="7" t="s">
        <v>548</v>
      </c>
      <c r="C115" s="10">
        <v>1</v>
      </c>
      <c r="D115" s="10">
        <v>1642.95</v>
      </c>
      <c r="E115" s="10">
        <v>0</v>
      </c>
      <c r="F115" s="10">
        <v>0</v>
      </c>
      <c r="G115" s="10">
        <v>1642.95</v>
      </c>
      <c r="H115" s="10">
        <v>19715.400000000001</v>
      </c>
    </row>
    <row r="116" spans="1:8" ht="21" x14ac:dyDescent="0.15">
      <c r="A116" s="6" t="s">
        <v>617</v>
      </c>
      <c r="B116" s="7" t="s">
        <v>550</v>
      </c>
      <c r="C116" s="10">
        <v>1</v>
      </c>
      <c r="D116" s="10">
        <v>1366.65</v>
      </c>
      <c r="E116" s="10">
        <v>0</v>
      </c>
      <c r="F116" s="10">
        <v>0</v>
      </c>
      <c r="G116" s="10">
        <v>1366.65</v>
      </c>
      <c r="H116" s="10">
        <v>16399.8</v>
      </c>
    </row>
    <row r="117" spans="1:8" ht="21" x14ac:dyDescent="0.15">
      <c r="A117" s="6" t="s">
        <v>618</v>
      </c>
      <c r="B117" s="7" t="s">
        <v>619</v>
      </c>
      <c r="C117" s="10">
        <v>1</v>
      </c>
      <c r="D117" s="10">
        <v>1403.55</v>
      </c>
      <c r="E117" s="10">
        <v>0</v>
      </c>
      <c r="F117" s="10">
        <v>0</v>
      </c>
      <c r="G117" s="10">
        <v>1403.55</v>
      </c>
      <c r="H117" s="10">
        <v>16842.599999999999</v>
      </c>
    </row>
    <row r="118" spans="1:8" ht="21" x14ac:dyDescent="0.15">
      <c r="A118" s="6" t="s">
        <v>620</v>
      </c>
      <c r="B118" s="7" t="s">
        <v>621</v>
      </c>
      <c r="C118" s="10">
        <v>0.5</v>
      </c>
      <c r="D118" s="10">
        <v>20273.5</v>
      </c>
      <c r="E118" s="10">
        <v>15595</v>
      </c>
      <c r="F118" s="10">
        <v>0</v>
      </c>
      <c r="G118" s="10">
        <v>4678.5</v>
      </c>
      <c r="H118" s="10">
        <v>121641</v>
      </c>
    </row>
    <row r="119" spans="1:8" ht="21" x14ac:dyDescent="0.15">
      <c r="A119" s="6" t="s">
        <v>622</v>
      </c>
      <c r="B119" s="7" t="s">
        <v>554</v>
      </c>
      <c r="C119" s="10">
        <v>1</v>
      </c>
      <c r="D119" s="10">
        <v>2943</v>
      </c>
      <c r="E119" s="10">
        <v>0</v>
      </c>
      <c r="F119" s="10">
        <v>0</v>
      </c>
      <c r="G119" s="10">
        <v>2943</v>
      </c>
      <c r="H119" s="10">
        <v>35316</v>
      </c>
    </row>
    <row r="120" spans="1:8" ht="21" x14ac:dyDescent="0.15">
      <c r="A120" s="6" t="s">
        <v>623</v>
      </c>
      <c r="B120" s="7" t="s">
        <v>624</v>
      </c>
      <c r="C120" s="10">
        <v>1</v>
      </c>
      <c r="D120" s="10">
        <v>19000</v>
      </c>
      <c r="E120" s="10">
        <v>9810</v>
      </c>
      <c r="F120" s="10">
        <v>9190</v>
      </c>
      <c r="G120" s="10">
        <v>0</v>
      </c>
      <c r="H120" s="10">
        <v>228000</v>
      </c>
    </row>
    <row r="121" spans="1:8" ht="21" x14ac:dyDescent="0.15">
      <c r="A121" s="6" t="s">
        <v>625</v>
      </c>
      <c r="B121" s="7" t="s">
        <v>626</v>
      </c>
      <c r="C121" s="10">
        <v>1</v>
      </c>
      <c r="D121" s="10">
        <v>2000</v>
      </c>
      <c r="E121" s="10">
        <v>0</v>
      </c>
      <c r="F121" s="10">
        <v>0</v>
      </c>
      <c r="G121" s="10">
        <v>2000</v>
      </c>
      <c r="H121" s="10">
        <v>24000</v>
      </c>
    </row>
    <row r="122" spans="1:8" ht="21" x14ac:dyDescent="0.15">
      <c r="A122" s="6" t="s">
        <v>627</v>
      </c>
      <c r="B122" s="7" t="s">
        <v>556</v>
      </c>
      <c r="C122" s="10">
        <v>1</v>
      </c>
      <c r="D122" s="10">
        <v>1000</v>
      </c>
      <c r="E122" s="10">
        <v>0</v>
      </c>
      <c r="F122" s="10">
        <v>0</v>
      </c>
      <c r="G122" s="10">
        <v>1000</v>
      </c>
      <c r="H122" s="10">
        <v>12000</v>
      </c>
    </row>
    <row r="123" spans="1:8" ht="21" x14ac:dyDescent="0.15">
      <c r="A123" s="6" t="s">
        <v>628</v>
      </c>
      <c r="B123" s="7" t="s">
        <v>544</v>
      </c>
      <c r="C123" s="10">
        <v>1</v>
      </c>
      <c r="D123" s="10">
        <v>4678.5</v>
      </c>
      <c r="E123" s="10">
        <v>0</v>
      </c>
      <c r="F123" s="10">
        <v>0</v>
      </c>
      <c r="G123" s="10">
        <v>4678.5</v>
      </c>
      <c r="H123" s="10">
        <v>56142</v>
      </c>
    </row>
    <row r="124" spans="1:8" ht="21" x14ac:dyDescent="0.15">
      <c r="A124" s="6" t="s">
        <v>629</v>
      </c>
      <c r="B124" s="7" t="s">
        <v>558</v>
      </c>
      <c r="C124" s="10">
        <v>3</v>
      </c>
      <c r="D124" s="10">
        <v>19000</v>
      </c>
      <c r="E124" s="10">
        <v>15595</v>
      </c>
      <c r="F124" s="10">
        <v>3405</v>
      </c>
      <c r="G124" s="10">
        <v>0</v>
      </c>
      <c r="H124" s="10">
        <v>684000</v>
      </c>
    </row>
    <row r="125" spans="1:8" ht="21" x14ac:dyDescent="0.15">
      <c r="A125" s="6" t="s">
        <v>630</v>
      </c>
      <c r="B125" s="7" t="s">
        <v>560</v>
      </c>
      <c r="C125" s="10">
        <v>2</v>
      </c>
      <c r="D125" s="10">
        <v>19000</v>
      </c>
      <c r="E125" s="10">
        <v>15595</v>
      </c>
      <c r="F125" s="10">
        <v>3405</v>
      </c>
      <c r="G125" s="10">
        <v>0</v>
      </c>
      <c r="H125" s="10">
        <v>456000</v>
      </c>
    </row>
    <row r="126" spans="1:8" ht="21" x14ac:dyDescent="0.15">
      <c r="A126" s="6" t="s">
        <v>631</v>
      </c>
      <c r="B126" s="7" t="s">
        <v>562</v>
      </c>
      <c r="C126" s="10">
        <v>1</v>
      </c>
      <c r="D126" s="10">
        <v>2943</v>
      </c>
      <c r="E126" s="10">
        <v>0</v>
      </c>
      <c r="F126" s="10">
        <v>0</v>
      </c>
      <c r="G126" s="10">
        <v>2943</v>
      </c>
      <c r="H126" s="10">
        <v>35316</v>
      </c>
    </row>
    <row r="127" spans="1:8" ht="21" x14ac:dyDescent="0.15">
      <c r="A127" s="6" t="s">
        <v>632</v>
      </c>
      <c r="B127" s="7" t="s">
        <v>566</v>
      </c>
      <c r="C127" s="10">
        <v>0.5</v>
      </c>
      <c r="D127" s="10">
        <v>17000</v>
      </c>
      <c r="E127" s="10">
        <v>10080</v>
      </c>
      <c r="F127" s="10">
        <v>4920</v>
      </c>
      <c r="G127" s="10">
        <v>2000</v>
      </c>
      <c r="H127" s="10">
        <v>102000</v>
      </c>
    </row>
    <row r="128" spans="1:8" ht="21" x14ac:dyDescent="0.15">
      <c r="A128" s="6" t="s">
        <v>633</v>
      </c>
      <c r="B128" s="7" t="s">
        <v>568</v>
      </c>
      <c r="C128" s="10">
        <v>1</v>
      </c>
      <c r="D128" s="10">
        <v>17000</v>
      </c>
      <c r="E128" s="10">
        <v>9810</v>
      </c>
      <c r="F128" s="10">
        <v>5190</v>
      </c>
      <c r="G128" s="10">
        <v>2000</v>
      </c>
      <c r="H128" s="10">
        <v>204000</v>
      </c>
    </row>
    <row r="129" spans="1:8" ht="21" x14ac:dyDescent="0.15">
      <c r="A129" s="6" t="s">
        <v>634</v>
      </c>
      <c r="B129" s="7" t="s">
        <v>635</v>
      </c>
      <c r="C129" s="10">
        <v>1</v>
      </c>
      <c r="D129" s="10">
        <v>15000</v>
      </c>
      <c r="E129" s="10">
        <v>9810</v>
      </c>
      <c r="F129" s="10">
        <v>5190</v>
      </c>
      <c r="G129" s="10">
        <v>0</v>
      </c>
      <c r="H129" s="10">
        <v>180000</v>
      </c>
    </row>
    <row r="130" spans="1:8" ht="21" x14ac:dyDescent="0.15">
      <c r="A130" s="6" t="s">
        <v>636</v>
      </c>
      <c r="B130" s="7" t="s">
        <v>637</v>
      </c>
      <c r="C130" s="10">
        <v>1</v>
      </c>
      <c r="D130" s="10">
        <v>17000</v>
      </c>
      <c r="E130" s="10">
        <v>9810</v>
      </c>
      <c r="F130" s="10">
        <v>5190</v>
      </c>
      <c r="G130" s="10">
        <v>2000</v>
      </c>
      <c r="H130" s="10">
        <v>204000</v>
      </c>
    </row>
    <row r="131" spans="1:8" ht="21" x14ac:dyDescent="0.15">
      <c r="A131" s="6" t="s">
        <v>638</v>
      </c>
      <c r="B131" s="7" t="s">
        <v>639</v>
      </c>
      <c r="C131" s="10">
        <v>1</v>
      </c>
      <c r="D131" s="10">
        <v>15000</v>
      </c>
      <c r="E131" s="10">
        <v>8808</v>
      </c>
      <c r="F131" s="10">
        <v>6192</v>
      </c>
      <c r="G131" s="10">
        <v>0</v>
      </c>
      <c r="H131" s="10">
        <v>180000</v>
      </c>
    </row>
    <row r="132" spans="1:8" ht="21" x14ac:dyDescent="0.15">
      <c r="A132" s="6" t="s">
        <v>640</v>
      </c>
      <c r="B132" s="7" t="s">
        <v>641</v>
      </c>
      <c r="C132" s="10">
        <v>1</v>
      </c>
      <c r="D132" s="10">
        <v>15000</v>
      </c>
      <c r="E132" s="10">
        <v>9010</v>
      </c>
      <c r="F132" s="10">
        <v>5990</v>
      </c>
      <c r="G132" s="10">
        <v>0</v>
      </c>
      <c r="H132" s="10">
        <v>180000</v>
      </c>
    </row>
    <row r="133" spans="1:8" ht="21" x14ac:dyDescent="0.15">
      <c r="A133" s="6" t="s">
        <v>642</v>
      </c>
      <c r="B133" s="7" t="s">
        <v>643</v>
      </c>
      <c r="C133" s="10">
        <v>2</v>
      </c>
      <c r="D133" s="10">
        <v>9010</v>
      </c>
      <c r="E133" s="10">
        <v>9010</v>
      </c>
      <c r="F133" s="10">
        <v>0</v>
      </c>
      <c r="G133" s="10">
        <v>0</v>
      </c>
      <c r="H133" s="10">
        <v>216240</v>
      </c>
    </row>
    <row r="134" spans="1:8" ht="24.95" customHeight="1" x14ac:dyDescent="0.15">
      <c r="A134" s="28" t="s">
        <v>488</v>
      </c>
      <c r="B134" s="28"/>
      <c r="C134" s="12" t="s">
        <v>376</v>
      </c>
      <c r="D134" s="12">
        <f>SUBTOTAL(9,D82:D133)</f>
        <v>687902.67250999995</v>
      </c>
      <c r="E134" s="12" t="s">
        <v>376</v>
      </c>
      <c r="F134" s="12" t="s">
        <v>376</v>
      </c>
      <c r="G134" s="12" t="s">
        <v>376</v>
      </c>
      <c r="H134" s="12">
        <f>SUBTOTAL(9,H82:H133)</f>
        <v>22714879.190000001</v>
      </c>
    </row>
  </sheetData>
  <sheetProtection password="AA12" sheet="1" objects="1" scenarios="1"/>
  <mergeCells count="39">
    <mergeCell ref="A134:B134"/>
    <mergeCell ref="A76:H76"/>
    <mergeCell ref="A78:A80"/>
    <mergeCell ref="B78:B80"/>
    <mergeCell ref="C78:C80"/>
    <mergeCell ref="D78:G78"/>
    <mergeCell ref="H78:H80"/>
    <mergeCell ref="D79:D80"/>
    <mergeCell ref="E79:G79"/>
    <mergeCell ref="A72:B72"/>
    <mergeCell ref="A74:B74"/>
    <mergeCell ref="C74:H74"/>
    <mergeCell ref="A75:B75"/>
    <mergeCell ref="C75:H75"/>
    <mergeCell ref="A21:H21"/>
    <mergeCell ref="A23:A25"/>
    <mergeCell ref="B23:B25"/>
    <mergeCell ref="C23:C25"/>
    <mergeCell ref="D23:G23"/>
    <mergeCell ref="H23:H25"/>
    <mergeCell ref="D24:D25"/>
    <mergeCell ref="E24:G24"/>
    <mergeCell ref="A17:B17"/>
    <mergeCell ref="A19:B19"/>
    <mergeCell ref="C19:H19"/>
    <mergeCell ref="A20:B20"/>
    <mergeCell ref="C20:H20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7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459</v>
      </c>
      <c r="B2" s="26"/>
      <c r="C2" s="27" t="s">
        <v>144</v>
      </c>
      <c r="D2" s="27"/>
      <c r="E2" s="27"/>
      <c r="F2" s="27"/>
      <c r="G2" s="27"/>
    </row>
    <row r="3" spans="1:7" ht="20.100000000000001" customHeight="1" x14ac:dyDescent="0.15">
      <c r="A3" s="26" t="s">
        <v>460</v>
      </c>
      <c r="B3" s="26"/>
      <c r="C3" s="27" t="s">
        <v>573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644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645</v>
      </c>
      <c r="C7" s="19"/>
      <c r="D7" s="6" t="s">
        <v>646</v>
      </c>
      <c r="E7" s="6" t="s">
        <v>647</v>
      </c>
      <c r="F7" s="6" t="s">
        <v>648</v>
      </c>
      <c r="G7" s="6" t="s">
        <v>649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373</v>
      </c>
      <c r="B9" s="20" t="s">
        <v>650</v>
      </c>
      <c r="C9" s="20"/>
      <c r="D9" s="10">
        <v>100</v>
      </c>
      <c r="E9" s="10">
        <v>10</v>
      </c>
      <c r="F9" s="10">
        <v>10</v>
      </c>
      <c r="G9" s="10">
        <v>10000</v>
      </c>
    </row>
    <row r="10" spans="1:7" ht="39.950000000000003" customHeight="1" x14ac:dyDescent="0.15">
      <c r="A10" s="6" t="s">
        <v>472</v>
      </c>
      <c r="B10" s="20" t="s">
        <v>651</v>
      </c>
      <c r="C10" s="20"/>
      <c r="D10" s="10">
        <v>2000</v>
      </c>
      <c r="E10" s="10">
        <v>20</v>
      </c>
      <c r="F10" s="10">
        <v>10</v>
      </c>
      <c r="G10" s="10">
        <v>400000</v>
      </c>
    </row>
    <row r="11" spans="1:7" ht="24.95" customHeight="1" x14ac:dyDescent="0.15">
      <c r="A11" s="28" t="s">
        <v>488</v>
      </c>
      <c r="B11" s="28"/>
      <c r="C11" s="28"/>
      <c r="D11" s="28"/>
      <c r="E11" s="28"/>
      <c r="F11" s="28"/>
      <c r="G11" s="12">
        <v>410000</v>
      </c>
    </row>
    <row r="12" spans="1:7" ht="24.95" customHeight="1" x14ac:dyDescent="0.15"/>
    <row r="13" spans="1:7" ht="20.100000000000001" customHeight="1" x14ac:dyDescent="0.15">
      <c r="A13" s="26" t="s">
        <v>459</v>
      </c>
      <c r="B13" s="26"/>
      <c r="C13" s="27" t="s">
        <v>144</v>
      </c>
      <c r="D13" s="27"/>
      <c r="E13" s="27"/>
      <c r="F13" s="27"/>
      <c r="G13" s="27"/>
    </row>
    <row r="14" spans="1:7" ht="20.100000000000001" customHeight="1" x14ac:dyDescent="0.15">
      <c r="A14" s="26" t="s">
        <v>460</v>
      </c>
      <c r="B14" s="26"/>
      <c r="C14" s="27" t="s">
        <v>573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652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367</v>
      </c>
      <c r="B18" s="19" t="s">
        <v>645</v>
      </c>
      <c r="C18" s="19"/>
      <c r="D18" s="6" t="s">
        <v>653</v>
      </c>
      <c r="E18" s="6" t="s">
        <v>654</v>
      </c>
      <c r="F18" s="6" t="s">
        <v>655</v>
      </c>
      <c r="G18" s="6" t="s">
        <v>649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60" customHeight="1" x14ac:dyDescent="0.15">
      <c r="A20" s="6" t="s">
        <v>474</v>
      </c>
      <c r="B20" s="20" t="s">
        <v>656</v>
      </c>
      <c r="C20" s="20"/>
      <c r="D20" s="10">
        <v>2</v>
      </c>
      <c r="E20" s="10">
        <v>150000</v>
      </c>
      <c r="F20" s="10">
        <v>1</v>
      </c>
      <c r="G20" s="10">
        <v>300000</v>
      </c>
    </row>
    <row r="21" spans="1:7" ht="39.950000000000003" customHeight="1" x14ac:dyDescent="0.15">
      <c r="A21" s="6" t="s">
        <v>475</v>
      </c>
      <c r="B21" s="20" t="s">
        <v>657</v>
      </c>
      <c r="C21" s="20"/>
      <c r="D21" s="10">
        <v>10</v>
      </c>
      <c r="E21" s="10">
        <v>1</v>
      </c>
      <c r="F21" s="10">
        <v>15100</v>
      </c>
      <c r="G21" s="10">
        <v>151000</v>
      </c>
    </row>
    <row r="22" spans="1:7" ht="24.95" customHeight="1" x14ac:dyDescent="0.15">
      <c r="A22" s="28" t="s">
        <v>488</v>
      </c>
      <c r="B22" s="28"/>
      <c r="C22" s="28"/>
      <c r="D22" s="28"/>
      <c r="E22" s="28"/>
      <c r="F22" s="28"/>
      <c r="G22" s="12">
        <v>451000</v>
      </c>
    </row>
    <row r="23" spans="1:7" ht="24.95" customHeight="1" x14ac:dyDescent="0.15"/>
    <row r="24" spans="1:7" ht="20.100000000000001" customHeight="1" x14ac:dyDescent="0.15">
      <c r="A24" s="26" t="s">
        <v>459</v>
      </c>
      <c r="B24" s="26"/>
      <c r="C24" s="27" t="s">
        <v>144</v>
      </c>
      <c r="D24" s="27"/>
      <c r="E24" s="27"/>
      <c r="F24" s="27"/>
      <c r="G24" s="27"/>
    </row>
    <row r="25" spans="1:7" ht="20.100000000000001" customHeight="1" x14ac:dyDescent="0.15">
      <c r="A25" s="26" t="s">
        <v>460</v>
      </c>
      <c r="B25" s="26"/>
      <c r="C25" s="27" t="s">
        <v>489</v>
      </c>
      <c r="D25" s="27"/>
      <c r="E25" s="27"/>
      <c r="F25" s="27"/>
      <c r="G25" s="27"/>
    </row>
    <row r="26" spans="1:7" ht="15" customHeight="1" x14ac:dyDescent="0.15"/>
    <row r="27" spans="1:7" ht="24.95" customHeight="1" x14ac:dyDescent="0.15">
      <c r="A27" s="17" t="s">
        <v>652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6" t="s">
        <v>367</v>
      </c>
      <c r="B29" s="19" t="s">
        <v>645</v>
      </c>
      <c r="C29" s="19"/>
      <c r="D29" s="6" t="s">
        <v>653</v>
      </c>
      <c r="E29" s="6" t="s">
        <v>654</v>
      </c>
      <c r="F29" s="6" t="s">
        <v>655</v>
      </c>
      <c r="G29" s="6" t="s">
        <v>649</v>
      </c>
    </row>
    <row r="30" spans="1:7" ht="15" customHeight="1" x14ac:dyDescent="0.15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60" customHeight="1" x14ac:dyDescent="0.15">
      <c r="A31" s="6" t="s">
        <v>474</v>
      </c>
      <c r="B31" s="20" t="s">
        <v>656</v>
      </c>
      <c r="C31" s="20"/>
      <c r="D31" s="10">
        <v>2</v>
      </c>
      <c r="E31" s="10">
        <v>2</v>
      </c>
      <c r="F31" s="10">
        <v>35000</v>
      </c>
      <c r="G31" s="10">
        <v>140000</v>
      </c>
    </row>
    <row r="32" spans="1:7" ht="24.95" customHeight="1" x14ac:dyDescent="0.15">
      <c r="A32" s="28" t="s">
        <v>488</v>
      </c>
      <c r="B32" s="28"/>
      <c r="C32" s="28"/>
      <c r="D32" s="28"/>
      <c r="E32" s="28"/>
      <c r="F32" s="28"/>
      <c r="G32" s="12">
        <v>140000</v>
      </c>
    </row>
    <row r="33" spans="1:7" ht="24.95" customHeight="1" x14ac:dyDescent="0.15"/>
    <row r="34" spans="1:7" ht="20.100000000000001" customHeight="1" x14ac:dyDescent="0.15">
      <c r="A34" s="26" t="s">
        <v>459</v>
      </c>
      <c r="B34" s="26"/>
      <c r="C34" s="27" t="s">
        <v>113</v>
      </c>
      <c r="D34" s="27"/>
      <c r="E34" s="27"/>
      <c r="F34" s="27"/>
      <c r="G34" s="27"/>
    </row>
    <row r="35" spans="1:7" ht="20.100000000000001" customHeight="1" x14ac:dyDescent="0.15">
      <c r="A35" s="26" t="s">
        <v>460</v>
      </c>
      <c r="B35" s="26"/>
      <c r="C35" s="27" t="s">
        <v>573</v>
      </c>
      <c r="D35" s="27"/>
      <c r="E35" s="27"/>
      <c r="F35" s="27"/>
      <c r="G35" s="27"/>
    </row>
    <row r="36" spans="1:7" ht="15" customHeight="1" x14ac:dyDescent="0.15"/>
    <row r="37" spans="1:7" ht="24.95" customHeight="1" x14ac:dyDescent="0.15">
      <c r="A37" s="17" t="s">
        <v>652</v>
      </c>
      <c r="B37" s="17"/>
      <c r="C37" s="17"/>
      <c r="D37" s="17"/>
      <c r="E37" s="17"/>
      <c r="F37" s="17"/>
      <c r="G37" s="17"/>
    </row>
    <row r="38" spans="1:7" ht="15" customHeight="1" x14ac:dyDescent="0.15"/>
    <row r="39" spans="1:7" ht="50.1" customHeight="1" x14ac:dyDescent="0.15">
      <c r="A39" s="6" t="s">
        <v>367</v>
      </c>
      <c r="B39" s="19" t="s">
        <v>645</v>
      </c>
      <c r="C39" s="19"/>
      <c r="D39" s="6" t="s">
        <v>653</v>
      </c>
      <c r="E39" s="6" t="s">
        <v>654</v>
      </c>
      <c r="F39" s="6" t="s">
        <v>655</v>
      </c>
      <c r="G39" s="6" t="s">
        <v>649</v>
      </c>
    </row>
    <row r="40" spans="1:7" ht="15" customHeight="1" x14ac:dyDescent="0.15">
      <c r="A40" s="6">
        <v>1</v>
      </c>
      <c r="B40" s="19">
        <v>2</v>
      </c>
      <c r="C40" s="19"/>
      <c r="D40" s="6">
        <v>3</v>
      </c>
      <c r="E40" s="6">
        <v>4</v>
      </c>
      <c r="F40" s="6">
        <v>5</v>
      </c>
      <c r="G40" s="6">
        <v>6</v>
      </c>
    </row>
    <row r="41" spans="1:7" ht="39.950000000000003" customHeight="1" x14ac:dyDescent="0.15">
      <c r="A41" s="6" t="s">
        <v>473</v>
      </c>
      <c r="B41" s="20" t="s">
        <v>658</v>
      </c>
      <c r="C41" s="20"/>
      <c r="D41" s="10">
        <v>70</v>
      </c>
      <c r="E41" s="10">
        <v>1</v>
      </c>
      <c r="F41" s="10">
        <v>7142.8571430000002</v>
      </c>
      <c r="G41" s="10">
        <v>500000</v>
      </c>
    </row>
    <row r="42" spans="1:7" ht="24.95" customHeight="1" x14ac:dyDescent="0.15">
      <c r="A42" s="28" t="s">
        <v>488</v>
      </c>
      <c r="B42" s="28"/>
      <c r="C42" s="28"/>
      <c r="D42" s="28"/>
      <c r="E42" s="28"/>
      <c r="F42" s="28"/>
      <c r="G42" s="12">
        <v>500000</v>
      </c>
    </row>
    <row r="43" spans="1:7" ht="24.95" customHeight="1" x14ac:dyDescent="0.15"/>
    <row r="44" spans="1:7" ht="20.100000000000001" customHeight="1" x14ac:dyDescent="0.15">
      <c r="A44" s="26" t="s">
        <v>459</v>
      </c>
      <c r="B44" s="26"/>
      <c r="C44" s="27" t="s">
        <v>113</v>
      </c>
      <c r="D44" s="27"/>
      <c r="E44" s="27"/>
      <c r="F44" s="27"/>
      <c r="G44" s="27"/>
    </row>
    <row r="45" spans="1:7" ht="20.100000000000001" customHeight="1" x14ac:dyDescent="0.15">
      <c r="A45" s="26" t="s">
        <v>460</v>
      </c>
      <c r="B45" s="26"/>
      <c r="C45" s="27" t="s">
        <v>489</v>
      </c>
      <c r="D45" s="27"/>
      <c r="E45" s="27"/>
      <c r="F45" s="27"/>
      <c r="G45" s="27"/>
    </row>
    <row r="46" spans="1:7" ht="15" customHeight="1" x14ac:dyDescent="0.15"/>
    <row r="47" spans="1:7" ht="24.95" customHeight="1" x14ac:dyDescent="0.15">
      <c r="A47" s="17" t="s">
        <v>652</v>
      </c>
      <c r="B47" s="17"/>
      <c r="C47" s="17"/>
      <c r="D47" s="17"/>
      <c r="E47" s="17"/>
      <c r="F47" s="17"/>
      <c r="G47" s="17"/>
    </row>
    <row r="48" spans="1:7" ht="15" customHeight="1" x14ac:dyDescent="0.15"/>
    <row r="49" spans="1:7" ht="50.1" customHeight="1" x14ac:dyDescent="0.15">
      <c r="A49" s="6" t="s">
        <v>367</v>
      </c>
      <c r="B49" s="19" t="s">
        <v>645</v>
      </c>
      <c r="C49" s="19"/>
      <c r="D49" s="6" t="s">
        <v>653</v>
      </c>
      <c r="E49" s="6" t="s">
        <v>654</v>
      </c>
      <c r="F49" s="6" t="s">
        <v>655</v>
      </c>
      <c r="G49" s="6" t="s">
        <v>649</v>
      </c>
    </row>
    <row r="50" spans="1:7" ht="15" customHeight="1" x14ac:dyDescent="0.15">
      <c r="A50" s="6">
        <v>1</v>
      </c>
      <c r="B50" s="19">
        <v>2</v>
      </c>
      <c r="C50" s="19"/>
      <c r="D50" s="6">
        <v>3</v>
      </c>
      <c r="E50" s="6">
        <v>4</v>
      </c>
      <c r="F50" s="6">
        <v>5</v>
      </c>
      <c r="G50" s="6">
        <v>6</v>
      </c>
    </row>
    <row r="51" spans="1:7" ht="39.950000000000003" customHeight="1" x14ac:dyDescent="0.15">
      <c r="A51" s="6" t="s">
        <v>473</v>
      </c>
      <c r="B51" s="20" t="s">
        <v>658</v>
      </c>
      <c r="C51" s="20"/>
      <c r="D51" s="10">
        <v>60</v>
      </c>
      <c r="E51" s="10">
        <v>1</v>
      </c>
      <c r="F51" s="10">
        <v>7500</v>
      </c>
      <c r="G51" s="10">
        <v>450000</v>
      </c>
    </row>
    <row r="52" spans="1:7" ht="24.95" customHeight="1" x14ac:dyDescent="0.15">
      <c r="A52" s="28" t="s">
        <v>488</v>
      </c>
      <c r="B52" s="28"/>
      <c r="C52" s="28"/>
      <c r="D52" s="28"/>
      <c r="E52" s="28"/>
      <c r="F52" s="28"/>
      <c r="G52" s="12">
        <v>450000</v>
      </c>
    </row>
    <row r="53" spans="1:7" ht="24.95" customHeight="1" x14ac:dyDescent="0.15"/>
    <row r="54" spans="1:7" ht="20.100000000000001" customHeight="1" x14ac:dyDescent="0.15">
      <c r="A54" s="26" t="s">
        <v>459</v>
      </c>
      <c r="B54" s="26"/>
      <c r="C54" s="27" t="s">
        <v>168</v>
      </c>
      <c r="D54" s="27"/>
      <c r="E54" s="27"/>
      <c r="F54" s="27"/>
      <c r="G54" s="27"/>
    </row>
    <row r="55" spans="1:7" ht="20.100000000000001" customHeight="1" x14ac:dyDescent="0.15">
      <c r="A55" s="26" t="s">
        <v>460</v>
      </c>
      <c r="B55" s="26"/>
      <c r="C55" s="27" t="s">
        <v>489</v>
      </c>
      <c r="D55" s="27"/>
      <c r="E55" s="27"/>
      <c r="F55" s="27"/>
      <c r="G55" s="27"/>
    </row>
    <row r="56" spans="1:7" ht="15" customHeight="1" x14ac:dyDescent="0.15"/>
    <row r="57" spans="1:7" ht="24.95" customHeight="1" x14ac:dyDescent="0.15">
      <c r="A57" s="17" t="s">
        <v>659</v>
      </c>
      <c r="B57" s="17"/>
      <c r="C57" s="17"/>
      <c r="D57" s="17"/>
      <c r="E57" s="17"/>
      <c r="F57" s="17"/>
      <c r="G57" s="17"/>
    </row>
    <row r="58" spans="1:7" ht="15" customHeight="1" x14ac:dyDescent="0.15"/>
    <row r="59" spans="1:7" ht="50.1" customHeight="1" x14ac:dyDescent="0.15">
      <c r="A59" s="6" t="s">
        <v>367</v>
      </c>
      <c r="B59" s="19" t="s">
        <v>645</v>
      </c>
      <c r="C59" s="19"/>
      <c r="D59" s="6" t="s">
        <v>653</v>
      </c>
      <c r="E59" s="6" t="s">
        <v>654</v>
      </c>
      <c r="F59" s="6" t="s">
        <v>655</v>
      </c>
      <c r="G59" s="6" t="s">
        <v>649</v>
      </c>
    </row>
    <row r="60" spans="1:7" ht="15" customHeight="1" x14ac:dyDescent="0.15">
      <c r="A60" s="6">
        <v>1</v>
      </c>
      <c r="B60" s="19">
        <v>2</v>
      </c>
      <c r="C60" s="19"/>
      <c r="D60" s="6">
        <v>3</v>
      </c>
      <c r="E60" s="6">
        <v>4</v>
      </c>
      <c r="F60" s="6">
        <v>5</v>
      </c>
      <c r="G60" s="6">
        <v>6</v>
      </c>
    </row>
    <row r="61" spans="1:7" ht="39.950000000000003" customHeight="1" x14ac:dyDescent="0.15">
      <c r="A61" s="6" t="s">
        <v>472</v>
      </c>
      <c r="B61" s="20" t="s">
        <v>658</v>
      </c>
      <c r="C61" s="20"/>
      <c r="D61" s="10">
        <v>8</v>
      </c>
      <c r="E61" s="10">
        <v>4</v>
      </c>
      <c r="F61" s="10">
        <v>2984.375</v>
      </c>
      <c r="G61" s="10">
        <v>95500</v>
      </c>
    </row>
    <row r="62" spans="1:7" ht="39.950000000000003" customHeight="1" x14ac:dyDescent="0.15">
      <c r="A62" s="6" t="s">
        <v>472</v>
      </c>
      <c r="B62" s="20" t="s">
        <v>658</v>
      </c>
      <c r="C62" s="20"/>
      <c r="D62" s="10">
        <v>1</v>
      </c>
      <c r="E62" s="10">
        <v>1</v>
      </c>
      <c r="F62" s="10">
        <v>15000</v>
      </c>
      <c r="G62" s="10">
        <v>15000</v>
      </c>
    </row>
    <row r="63" spans="1:7" ht="24.95" customHeight="1" x14ac:dyDescent="0.15">
      <c r="A63" s="28" t="s">
        <v>488</v>
      </c>
      <c r="B63" s="28"/>
      <c r="C63" s="28"/>
      <c r="D63" s="28"/>
      <c r="E63" s="28"/>
      <c r="F63" s="28"/>
      <c r="G63" s="12">
        <v>110500</v>
      </c>
    </row>
    <row r="64" spans="1:7" ht="24.95" customHeight="1" x14ac:dyDescent="0.15"/>
    <row r="65" spans="1:7" ht="20.100000000000001" customHeight="1" x14ac:dyDescent="0.15">
      <c r="A65" s="26" t="s">
        <v>459</v>
      </c>
      <c r="B65" s="26"/>
      <c r="C65" s="27" t="s">
        <v>183</v>
      </c>
      <c r="D65" s="27"/>
      <c r="E65" s="27"/>
      <c r="F65" s="27"/>
      <c r="G65" s="27"/>
    </row>
    <row r="66" spans="1:7" ht="20.100000000000001" customHeight="1" x14ac:dyDescent="0.15">
      <c r="A66" s="26" t="s">
        <v>460</v>
      </c>
      <c r="B66" s="26"/>
      <c r="C66" s="27" t="s">
        <v>489</v>
      </c>
      <c r="D66" s="27"/>
      <c r="E66" s="27"/>
      <c r="F66" s="27"/>
      <c r="G66" s="27"/>
    </row>
    <row r="67" spans="1:7" ht="15" customHeight="1" x14ac:dyDescent="0.15"/>
    <row r="68" spans="1:7" ht="50.1" customHeight="1" x14ac:dyDescent="0.15">
      <c r="A68" s="17" t="s">
        <v>660</v>
      </c>
      <c r="B68" s="17"/>
      <c r="C68" s="17"/>
      <c r="D68" s="17"/>
      <c r="E68" s="17"/>
      <c r="F68" s="17"/>
      <c r="G68" s="17"/>
    </row>
    <row r="69" spans="1:7" ht="15" customHeight="1" x14ac:dyDescent="0.15"/>
    <row r="70" spans="1:7" ht="50.1" customHeight="1" x14ac:dyDescent="0.15">
      <c r="A70" s="6" t="s">
        <v>367</v>
      </c>
      <c r="B70" s="19" t="s">
        <v>43</v>
      </c>
      <c r="C70" s="19"/>
      <c r="D70" s="19"/>
      <c r="E70" s="6" t="s">
        <v>661</v>
      </c>
      <c r="F70" s="6" t="s">
        <v>662</v>
      </c>
      <c r="G70" s="6" t="s">
        <v>663</v>
      </c>
    </row>
    <row r="71" spans="1:7" ht="15" customHeight="1" x14ac:dyDescent="0.15">
      <c r="A71" s="6">
        <v>1</v>
      </c>
      <c r="B71" s="19">
        <v>2</v>
      </c>
      <c r="C71" s="19"/>
      <c r="D71" s="19"/>
      <c r="E71" s="6">
        <v>3</v>
      </c>
      <c r="F71" s="6">
        <v>4</v>
      </c>
      <c r="G71" s="6">
        <v>5</v>
      </c>
    </row>
    <row r="72" spans="1:7" ht="39.950000000000003" customHeight="1" x14ac:dyDescent="0.15">
      <c r="A72" s="6" t="s">
        <v>373</v>
      </c>
      <c r="B72" s="20" t="s">
        <v>664</v>
      </c>
      <c r="C72" s="20"/>
      <c r="D72" s="20"/>
      <c r="E72" s="10">
        <v>36299.78</v>
      </c>
      <c r="F72" s="10">
        <v>3</v>
      </c>
      <c r="G72" s="10">
        <v>108899.34</v>
      </c>
    </row>
    <row r="73" spans="1:7" ht="24.95" customHeight="1" x14ac:dyDescent="0.15">
      <c r="A73" s="28" t="s">
        <v>488</v>
      </c>
      <c r="B73" s="28"/>
      <c r="C73" s="28"/>
      <c r="D73" s="28"/>
      <c r="E73" s="28"/>
      <c r="F73" s="28"/>
      <c r="G73" s="12">
        <v>108899.34</v>
      </c>
    </row>
    <row r="74" spans="1:7" ht="24.95" customHeight="1" x14ac:dyDescent="0.15"/>
    <row r="75" spans="1:7" ht="20.100000000000001" customHeight="1" x14ac:dyDescent="0.15">
      <c r="A75" s="26" t="s">
        <v>459</v>
      </c>
      <c r="B75" s="26"/>
      <c r="C75" s="27" t="s">
        <v>183</v>
      </c>
      <c r="D75" s="27"/>
      <c r="E75" s="27"/>
      <c r="F75" s="27"/>
      <c r="G75" s="27"/>
    </row>
    <row r="76" spans="1:7" ht="20.100000000000001" customHeight="1" x14ac:dyDescent="0.15">
      <c r="A76" s="26" t="s">
        <v>460</v>
      </c>
      <c r="B76" s="26"/>
      <c r="C76" s="27" t="s">
        <v>573</v>
      </c>
      <c r="D76" s="27"/>
      <c r="E76" s="27"/>
      <c r="F76" s="27"/>
      <c r="G76" s="27"/>
    </row>
    <row r="77" spans="1:7" ht="15" customHeight="1" x14ac:dyDescent="0.15"/>
    <row r="78" spans="1:7" ht="50.1" customHeight="1" x14ac:dyDescent="0.15">
      <c r="A78" s="17" t="s">
        <v>660</v>
      </c>
      <c r="B78" s="17"/>
      <c r="C78" s="17"/>
      <c r="D78" s="17"/>
      <c r="E78" s="17"/>
      <c r="F78" s="17"/>
      <c r="G78" s="17"/>
    </row>
    <row r="79" spans="1:7" ht="15" customHeight="1" x14ac:dyDescent="0.15"/>
    <row r="80" spans="1:7" ht="50.1" customHeight="1" x14ac:dyDescent="0.15">
      <c r="A80" s="6" t="s">
        <v>367</v>
      </c>
      <c r="B80" s="19" t="s">
        <v>43</v>
      </c>
      <c r="C80" s="19"/>
      <c r="D80" s="19"/>
      <c r="E80" s="6" t="s">
        <v>661</v>
      </c>
      <c r="F80" s="6" t="s">
        <v>662</v>
      </c>
      <c r="G80" s="6" t="s">
        <v>663</v>
      </c>
    </row>
    <row r="81" spans="1:7" ht="15" customHeight="1" x14ac:dyDescent="0.15">
      <c r="A81" s="6">
        <v>1</v>
      </c>
      <c r="B81" s="19">
        <v>2</v>
      </c>
      <c r="C81" s="19"/>
      <c r="D81" s="19"/>
      <c r="E81" s="6">
        <v>3</v>
      </c>
      <c r="F81" s="6">
        <v>4</v>
      </c>
      <c r="G81" s="6">
        <v>5</v>
      </c>
    </row>
    <row r="82" spans="1:7" ht="39.950000000000003" customHeight="1" x14ac:dyDescent="0.15">
      <c r="A82" s="6" t="s">
        <v>373</v>
      </c>
      <c r="B82" s="20" t="s">
        <v>664</v>
      </c>
      <c r="C82" s="20"/>
      <c r="D82" s="20"/>
      <c r="E82" s="10">
        <v>25000</v>
      </c>
      <c r="F82" s="10">
        <v>4</v>
      </c>
      <c r="G82" s="10">
        <v>100000</v>
      </c>
    </row>
    <row r="83" spans="1:7" ht="24.95" customHeight="1" x14ac:dyDescent="0.15">
      <c r="A83" s="28" t="s">
        <v>488</v>
      </c>
      <c r="B83" s="28"/>
      <c r="C83" s="28"/>
      <c r="D83" s="28"/>
      <c r="E83" s="28"/>
      <c r="F83" s="28"/>
      <c r="G83" s="12">
        <v>100000</v>
      </c>
    </row>
    <row r="84" spans="1:7" ht="24.95" customHeight="1" x14ac:dyDescent="0.15"/>
    <row r="85" spans="1:7" ht="20.100000000000001" customHeight="1" x14ac:dyDescent="0.15">
      <c r="A85" s="26" t="s">
        <v>459</v>
      </c>
      <c r="B85" s="26"/>
      <c r="C85" s="27" t="s">
        <v>186</v>
      </c>
      <c r="D85" s="27"/>
      <c r="E85" s="27"/>
      <c r="F85" s="27"/>
      <c r="G85" s="27"/>
    </row>
    <row r="86" spans="1:7" ht="20.100000000000001" customHeight="1" x14ac:dyDescent="0.15">
      <c r="A86" s="26" t="s">
        <v>460</v>
      </c>
      <c r="B86" s="26"/>
      <c r="C86" s="27" t="s">
        <v>573</v>
      </c>
      <c r="D86" s="27"/>
      <c r="E86" s="27"/>
      <c r="F86" s="27"/>
      <c r="G86" s="27"/>
    </row>
    <row r="87" spans="1:7" ht="15" customHeight="1" x14ac:dyDescent="0.15"/>
    <row r="88" spans="1:7" ht="50.1" customHeight="1" x14ac:dyDescent="0.15">
      <c r="A88" s="17" t="s">
        <v>665</v>
      </c>
      <c r="B88" s="17"/>
      <c r="C88" s="17"/>
      <c r="D88" s="17"/>
      <c r="E88" s="17"/>
      <c r="F88" s="17"/>
      <c r="G88" s="17"/>
    </row>
    <row r="89" spans="1:7" ht="15" customHeight="1" x14ac:dyDescent="0.15"/>
    <row r="90" spans="1:7" ht="50.1" customHeight="1" x14ac:dyDescent="0.15">
      <c r="A90" s="6" t="s">
        <v>367</v>
      </c>
      <c r="B90" s="19" t="s">
        <v>43</v>
      </c>
      <c r="C90" s="19"/>
      <c r="D90" s="19"/>
      <c r="E90" s="6" t="s">
        <v>661</v>
      </c>
      <c r="F90" s="6" t="s">
        <v>662</v>
      </c>
      <c r="G90" s="6" t="s">
        <v>663</v>
      </c>
    </row>
    <row r="91" spans="1:7" ht="15" customHeight="1" x14ac:dyDescent="0.15">
      <c r="A91" s="6">
        <v>1</v>
      </c>
      <c r="B91" s="19">
        <v>2</v>
      </c>
      <c r="C91" s="19"/>
      <c r="D91" s="19"/>
      <c r="E91" s="6">
        <v>3</v>
      </c>
      <c r="F91" s="6">
        <v>4</v>
      </c>
      <c r="G91" s="6">
        <v>5</v>
      </c>
    </row>
    <row r="92" spans="1:7" ht="80.099999999999994" customHeight="1" x14ac:dyDescent="0.15">
      <c r="A92" s="6" t="s">
        <v>472</v>
      </c>
      <c r="B92" s="20" t="s">
        <v>666</v>
      </c>
      <c r="C92" s="20"/>
      <c r="D92" s="20"/>
      <c r="E92" s="10">
        <v>24000</v>
      </c>
      <c r="F92" s="10">
        <v>3</v>
      </c>
      <c r="G92" s="10">
        <v>72000</v>
      </c>
    </row>
    <row r="93" spans="1:7" ht="140.1" customHeight="1" x14ac:dyDescent="0.15">
      <c r="A93" s="6" t="s">
        <v>474</v>
      </c>
      <c r="B93" s="20" t="s">
        <v>667</v>
      </c>
      <c r="C93" s="20"/>
      <c r="D93" s="20"/>
      <c r="E93" s="10">
        <v>3</v>
      </c>
      <c r="F93" s="10">
        <v>24000</v>
      </c>
      <c r="G93" s="10">
        <v>72000</v>
      </c>
    </row>
    <row r="94" spans="1:7" ht="24.95" customHeight="1" x14ac:dyDescent="0.15">
      <c r="A94" s="28" t="s">
        <v>488</v>
      </c>
      <c r="B94" s="28"/>
      <c r="C94" s="28"/>
      <c r="D94" s="28"/>
      <c r="E94" s="28"/>
      <c r="F94" s="28"/>
      <c r="G94" s="12">
        <v>144000</v>
      </c>
    </row>
    <row r="95" spans="1:7" ht="24.95" customHeight="1" x14ac:dyDescent="0.15"/>
    <row r="96" spans="1:7" ht="20.100000000000001" customHeight="1" x14ac:dyDescent="0.15">
      <c r="A96" s="26" t="s">
        <v>459</v>
      </c>
      <c r="B96" s="26"/>
      <c r="C96" s="27" t="s">
        <v>168</v>
      </c>
      <c r="D96" s="27"/>
      <c r="E96" s="27"/>
      <c r="F96" s="27"/>
      <c r="G96" s="27"/>
    </row>
    <row r="97" spans="1:7" ht="20.100000000000001" customHeight="1" x14ac:dyDescent="0.15">
      <c r="A97" s="26" t="s">
        <v>460</v>
      </c>
      <c r="B97" s="26"/>
      <c r="C97" s="27" t="s">
        <v>489</v>
      </c>
      <c r="D97" s="27"/>
      <c r="E97" s="27"/>
      <c r="F97" s="27"/>
      <c r="G97" s="27"/>
    </row>
    <row r="98" spans="1:7" ht="15" customHeight="1" x14ac:dyDescent="0.15"/>
    <row r="99" spans="1:7" ht="50.1" customHeight="1" x14ac:dyDescent="0.15">
      <c r="A99" s="17" t="s">
        <v>668</v>
      </c>
      <c r="B99" s="17"/>
      <c r="C99" s="17"/>
      <c r="D99" s="17"/>
      <c r="E99" s="17"/>
      <c r="F99" s="17"/>
      <c r="G99" s="17"/>
    </row>
    <row r="100" spans="1:7" ht="15" customHeight="1" x14ac:dyDescent="0.15"/>
    <row r="101" spans="1:7" ht="50.1" customHeight="1" x14ac:dyDescent="0.15">
      <c r="A101" s="6" t="s">
        <v>367</v>
      </c>
      <c r="B101" s="19" t="s">
        <v>43</v>
      </c>
      <c r="C101" s="19"/>
      <c r="D101" s="19"/>
      <c r="E101" s="6" t="s">
        <v>661</v>
      </c>
      <c r="F101" s="6" t="s">
        <v>662</v>
      </c>
      <c r="G101" s="6" t="s">
        <v>663</v>
      </c>
    </row>
    <row r="102" spans="1:7" ht="15" customHeight="1" x14ac:dyDescent="0.15">
      <c r="A102" s="6">
        <v>1</v>
      </c>
      <c r="B102" s="19">
        <v>2</v>
      </c>
      <c r="C102" s="19"/>
      <c r="D102" s="19"/>
      <c r="E102" s="6">
        <v>3</v>
      </c>
      <c r="F102" s="6">
        <v>4</v>
      </c>
      <c r="G102" s="6">
        <v>5</v>
      </c>
    </row>
    <row r="103" spans="1:7" ht="24.95" customHeight="1" x14ac:dyDescent="0.15">
      <c r="A103" s="28" t="s">
        <v>488</v>
      </c>
      <c r="B103" s="28"/>
      <c r="C103" s="28"/>
      <c r="D103" s="28"/>
      <c r="E103" s="28"/>
      <c r="F103" s="28"/>
      <c r="G103" s="12">
        <v>0</v>
      </c>
    </row>
    <row r="104" spans="1:7" ht="24.95" customHeight="1" x14ac:dyDescent="0.15"/>
    <row r="105" spans="1:7" ht="20.100000000000001" customHeight="1" x14ac:dyDescent="0.15">
      <c r="A105" s="26" t="s">
        <v>459</v>
      </c>
      <c r="B105" s="26"/>
      <c r="C105" s="27" t="s">
        <v>208</v>
      </c>
      <c r="D105" s="27"/>
      <c r="E105" s="27"/>
      <c r="F105" s="27"/>
      <c r="G105" s="27"/>
    </row>
    <row r="106" spans="1:7" ht="20.100000000000001" customHeight="1" x14ac:dyDescent="0.15">
      <c r="A106" s="26" t="s">
        <v>460</v>
      </c>
      <c r="B106" s="26"/>
      <c r="C106" s="27" t="s">
        <v>489</v>
      </c>
      <c r="D106" s="27"/>
      <c r="E106" s="27"/>
      <c r="F106" s="27"/>
      <c r="G106" s="27"/>
    </row>
    <row r="107" spans="1:7" ht="15" customHeight="1" x14ac:dyDescent="0.15"/>
    <row r="108" spans="1:7" ht="24.95" customHeight="1" x14ac:dyDescent="0.15">
      <c r="A108" s="17" t="s">
        <v>669</v>
      </c>
      <c r="B108" s="17"/>
      <c r="C108" s="17"/>
      <c r="D108" s="17"/>
      <c r="E108" s="17"/>
      <c r="F108" s="17"/>
      <c r="G108" s="17"/>
    </row>
    <row r="109" spans="1:7" ht="15" customHeight="1" x14ac:dyDescent="0.15"/>
    <row r="110" spans="1:7" ht="60" customHeight="1" x14ac:dyDescent="0.15">
      <c r="A110" s="6" t="s">
        <v>367</v>
      </c>
      <c r="B110" s="19" t="s">
        <v>645</v>
      </c>
      <c r="C110" s="19"/>
      <c r="D110" s="19"/>
      <c r="E110" s="6" t="s">
        <v>670</v>
      </c>
      <c r="F110" s="6" t="s">
        <v>671</v>
      </c>
      <c r="G110" s="6" t="s">
        <v>672</v>
      </c>
    </row>
    <row r="111" spans="1:7" ht="15" customHeight="1" x14ac:dyDescent="0.15">
      <c r="A111" s="6">
        <v>1</v>
      </c>
      <c r="B111" s="19">
        <v>2</v>
      </c>
      <c r="C111" s="19"/>
      <c r="D111" s="19"/>
      <c r="E111" s="6">
        <v>3</v>
      </c>
      <c r="F111" s="6">
        <v>4</v>
      </c>
      <c r="G111" s="6">
        <v>5</v>
      </c>
    </row>
    <row r="112" spans="1:7" ht="39.950000000000003" customHeight="1" x14ac:dyDescent="0.15">
      <c r="A112" s="6" t="s">
        <v>473</v>
      </c>
      <c r="B112" s="20" t="s">
        <v>673</v>
      </c>
      <c r="C112" s="20"/>
      <c r="D112" s="20"/>
      <c r="E112" s="10">
        <v>21000</v>
      </c>
      <c r="F112" s="10">
        <v>65</v>
      </c>
      <c r="G112" s="10">
        <v>13650</v>
      </c>
    </row>
    <row r="113" spans="1:7" ht="39.950000000000003" customHeight="1" x14ac:dyDescent="0.15">
      <c r="A113" s="6" t="s">
        <v>474</v>
      </c>
      <c r="B113" s="20" t="s">
        <v>674</v>
      </c>
      <c r="C113" s="20"/>
      <c r="D113" s="20"/>
      <c r="E113" s="10">
        <v>15000</v>
      </c>
      <c r="F113" s="10">
        <v>40</v>
      </c>
      <c r="G113" s="10">
        <v>6000</v>
      </c>
    </row>
    <row r="114" spans="1:7" ht="20.100000000000001" customHeight="1" x14ac:dyDescent="0.15">
      <c r="A114" s="6" t="s">
        <v>475</v>
      </c>
      <c r="B114" s="20" t="s">
        <v>675</v>
      </c>
      <c r="C114" s="20"/>
      <c r="D114" s="20"/>
      <c r="E114" s="10">
        <v>51600</v>
      </c>
      <c r="F114" s="10">
        <v>40</v>
      </c>
      <c r="G114" s="10">
        <v>20640</v>
      </c>
    </row>
    <row r="115" spans="1:7" ht="39.950000000000003" customHeight="1" x14ac:dyDescent="0.15">
      <c r="A115" s="6" t="s">
        <v>476</v>
      </c>
      <c r="B115" s="20" t="s">
        <v>676</v>
      </c>
      <c r="C115" s="20"/>
      <c r="D115" s="20"/>
      <c r="E115" s="10">
        <v>30000</v>
      </c>
      <c r="F115" s="10">
        <v>10</v>
      </c>
      <c r="G115" s="10">
        <v>3000</v>
      </c>
    </row>
    <row r="116" spans="1:7" ht="39.950000000000003" customHeight="1" x14ac:dyDescent="0.15">
      <c r="A116" s="6" t="s">
        <v>477</v>
      </c>
      <c r="B116" s="20" t="s">
        <v>677</v>
      </c>
      <c r="C116" s="20"/>
      <c r="D116" s="20"/>
      <c r="E116" s="10">
        <v>10000</v>
      </c>
      <c r="F116" s="10">
        <v>25</v>
      </c>
      <c r="G116" s="10">
        <v>2500</v>
      </c>
    </row>
    <row r="117" spans="1:7" ht="39.950000000000003" customHeight="1" x14ac:dyDescent="0.15">
      <c r="A117" s="6" t="s">
        <v>478</v>
      </c>
      <c r="B117" s="20" t="s">
        <v>678</v>
      </c>
      <c r="C117" s="20"/>
      <c r="D117" s="20"/>
      <c r="E117" s="10">
        <v>13000</v>
      </c>
      <c r="F117" s="10">
        <v>34</v>
      </c>
      <c r="G117" s="10">
        <v>4420</v>
      </c>
    </row>
    <row r="118" spans="1:7" ht="20.100000000000001" customHeight="1" x14ac:dyDescent="0.15">
      <c r="A118" s="6" t="s">
        <v>495</v>
      </c>
      <c r="B118" s="20" t="s">
        <v>679</v>
      </c>
      <c r="C118" s="20"/>
      <c r="D118" s="20"/>
      <c r="E118" s="10">
        <v>149790</v>
      </c>
      <c r="F118" s="10">
        <v>100</v>
      </c>
      <c r="G118" s="10">
        <v>149790</v>
      </c>
    </row>
    <row r="119" spans="1:7" ht="24.95" customHeight="1" x14ac:dyDescent="0.15">
      <c r="A119" s="28" t="s">
        <v>488</v>
      </c>
      <c r="B119" s="28"/>
      <c r="C119" s="28"/>
      <c r="D119" s="28"/>
      <c r="E119" s="28"/>
      <c r="F119" s="28"/>
      <c r="G119" s="12">
        <v>200000</v>
      </c>
    </row>
    <row r="120" spans="1:7" ht="24.95" customHeight="1" x14ac:dyDescent="0.15"/>
    <row r="121" spans="1:7" ht="20.100000000000001" customHeight="1" x14ac:dyDescent="0.15">
      <c r="A121" s="26" t="s">
        <v>459</v>
      </c>
      <c r="B121" s="26"/>
      <c r="C121" s="27" t="s">
        <v>208</v>
      </c>
      <c r="D121" s="27"/>
      <c r="E121" s="27"/>
      <c r="F121" s="27"/>
      <c r="G121" s="27"/>
    </row>
    <row r="122" spans="1:7" ht="20.100000000000001" customHeight="1" x14ac:dyDescent="0.15">
      <c r="A122" s="26" t="s">
        <v>460</v>
      </c>
      <c r="B122" s="26"/>
      <c r="C122" s="27" t="s">
        <v>573</v>
      </c>
      <c r="D122" s="27"/>
      <c r="E122" s="27"/>
      <c r="F122" s="27"/>
      <c r="G122" s="27"/>
    </row>
    <row r="123" spans="1:7" ht="15" customHeight="1" x14ac:dyDescent="0.15"/>
    <row r="124" spans="1:7" ht="24.95" customHeight="1" x14ac:dyDescent="0.15">
      <c r="A124" s="17" t="s">
        <v>669</v>
      </c>
      <c r="B124" s="17"/>
      <c r="C124" s="17"/>
      <c r="D124" s="17"/>
      <c r="E124" s="17"/>
      <c r="F124" s="17"/>
      <c r="G124" s="17"/>
    </row>
    <row r="125" spans="1:7" ht="15" customHeight="1" x14ac:dyDescent="0.15"/>
    <row r="126" spans="1:7" ht="60" customHeight="1" x14ac:dyDescent="0.15">
      <c r="A126" s="6" t="s">
        <v>367</v>
      </c>
      <c r="B126" s="19" t="s">
        <v>645</v>
      </c>
      <c r="C126" s="19"/>
      <c r="D126" s="19"/>
      <c r="E126" s="6" t="s">
        <v>670</v>
      </c>
      <c r="F126" s="6" t="s">
        <v>671</v>
      </c>
      <c r="G126" s="6" t="s">
        <v>672</v>
      </c>
    </row>
    <row r="127" spans="1:7" ht="15" customHeight="1" x14ac:dyDescent="0.15">
      <c r="A127" s="6">
        <v>1</v>
      </c>
      <c r="B127" s="19">
        <v>2</v>
      </c>
      <c r="C127" s="19"/>
      <c r="D127" s="19"/>
      <c r="E127" s="6">
        <v>3</v>
      </c>
      <c r="F127" s="6">
        <v>4</v>
      </c>
      <c r="G127" s="6">
        <v>5</v>
      </c>
    </row>
    <row r="128" spans="1:7" ht="39.950000000000003" customHeight="1" x14ac:dyDescent="0.15">
      <c r="A128" s="6" t="s">
        <v>501</v>
      </c>
      <c r="B128" s="20" t="s">
        <v>680</v>
      </c>
      <c r="C128" s="20"/>
      <c r="D128" s="20"/>
      <c r="E128" s="10">
        <v>50000</v>
      </c>
      <c r="F128" s="10">
        <v>100</v>
      </c>
      <c r="G128" s="10">
        <v>50000</v>
      </c>
    </row>
    <row r="129" spans="1:7" ht="24.95" customHeight="1" x14ac:dyDescent="0.15">
      <c r="A129" s="28" t="s">
        <v>488</v>
      </c>
      <c r="B129" s="28"/>
      <c r="C129" s="28"/>
      <c r="D129" s="28"/>
      <c r="E129" s="28"/>
      <c r="F129" s="28"/>
      <c r="G129" s="12">
        <v>50000</v>
      </c>
    </row>
    <row r="130" spans="1:7" ht="24.95" customHeight="1" x14ac:dyDescent="0.15"/>
    <row r="131" spans="1:7" ht="20.100000000000001" customHeight="1" x14ac:dyDescent="0.15">
      <c r="A131" s="26" t="s">
        <v>459</v>
      </c>
      <c r="B131" s="26"/>
      <c r="C131" s="27" t="s">
        <v>204</v>
      </c>
      <c r="D131" s="27"/>
      <c r="E131" s="27"/>
      <c r="F131" s="27"/>
      <c r="G131" s="27"/>
    </row>
    <row r="132" spans="1:7" ht="20.100000000000001" customHeight="1" x14ac:dyDescent="0.15">
      <c r="A132" s="26" t="s">
        <v>460</v>
      </c>
      <c r="B132" s="26"/>
      <c r="C132" s="27" t="s">
        <v>489</v>
      </c>
      <c r="D132" s="27"/>
      <c r="E132" s="27"/>
      <c r="F132" s="27"/>
      <c r="G132" s="27"/>
    </row>
    <row r="133" spans="1:7" ht="15" customHeight="1" x14ac:dyDescent="0.15"/>
    <row r="134" spans="1:7" ht="24.95" customHeight="1" x14ac:dyDescent="0.15">
      <c r="A134" s="17" t="s">
        <v>669</v>
      </c>
      <c r="B134" s="17"/>
      <c r="C134" s="17"/>
      <c r="D134" s="17"/>
      <c r="E134" s="17"/>
      <c r="F134" s="17"/>
      <c r="G134" s="17"/>
    </row>
    <row r="135" spans="1:7" ht="15" customHeight="1" x14ac:dyDescent="0.15"/>
    <row r="136" spans="1:7" ht="60" customHeight="1" x14ac:dyDescent="0.15">
      <c r="A136" s="6" t="s">
        <v>367</v>
      </c>
      <c r="B136" s="19" t="s">
        <v>645</v>
      </c>
      <c r="C136" s="19"/>
      <c r="D136" s="19"/>
      <c r="E136" s="6" t="s">
        <v>670</v>
      </c>
      <c r="F136" s="6" t="s">
        <v>671</v>
      </c>
      <c r="G136" s="6" t="s">
        <v>672</v>
      </c>
    </row>
    <row r="137" spans="1:7" ht="15" customHeight="1" x14ac:dyDescent="0.15">
      <c r="A137" s="6">
        <v>1</v>
      </c>
      <c r="B137" s="19">
        <v>2</v>
      </c>
      <c r="C137" s="19"/>
      <c r="D137" s="19"/>
      <c r="E137" s="6">
        <v>3</v>
      </c>
      <c r="F137" s="6">
        <v>4</v>
      </c>
      <c r="G137" s="6">
        <v>5</v>
      </c>
    </row>
    <row r="138" spans="1:7" ht="20.100000000000001" customHeight="1" x14ac:dyDescent="0.15">
      <c r="A138" s="6" t="s">
        <v>373</v>
      </c>
      <c r="B138" s="20" t="s">
        <v>681</v>
      </c>
      <c r="C138" s="20"/>
      <c r="D138" s="20"/>
      <c r="E138" s="10">
        <v>894338.5</v>
      </c>
      <c r="F138" s="10">
        <v>2.2000000000000002</v>
      </c>
      <c r="G138" s="10">
        <v>19675.45</v>
      </c>
    </row>
    <row r="139" spans="1:7" ht="20.100000000000001" customHeight="1" x14ac:dyDescent="0.15">
      <c r="A139" s="6" t="s">
        <v>472</v>
      </c>
      <c r="B139" s="20" t="s">
        <v>682</v>
      </c>
      <c r="C139" s="20"/>
      <c r="D139" s="20"/>
      <c r="E139" s="10">
        <v>78788303.150000006</v>
      </c>
      <c r="F139" s="10">
        <v>1.5</v>
      </c>
      <c r="G139" s="10">
        <v>1181824.55</v>
      </c>
    </row>
    <row r="140" spans="1:7" ht="24.95" customHeight="1" x14ac:dyDescent="0.15">
      <c r="A140" s="28" t="s">
        <v>488</v>
      </c>
      <c r="B140" s="28"/>
      <c r="C140" s="28"/>
      <c r="D140" s="28"/>
      <c r="E140" s="28"/>
      <c r="F140" s="28"/>
      <c r="G140" s="12">
        <v>1201500</v>
      </c>
    </row>
    <row r="141" spans="1:7" ht="24.95" customHeight="1" x14ac:dyDescent="0.15"/>
    <row r="142" spans="1:7" ht="20.100000000000001" customHeight="1" x14ac:dyDescent="0.15">
      <c r="A142" s="26" t="s">
        <v>459</v>
      </c>
      <c r="B142" s="26"/>
      <c r="C142" s="27" t="s">
        <v>211</v>
      </c>
      <c r="D142" s="27"/>
      <c r="E142" s="27"/>
      <c r="F142" s="27"/>
      <c r="G142" s="27"/>
    </row>
    <row r="143" spans="1:7" ht="20.100000000000001" customHeight="1" x14ac:dyDescent="0.15">
      <c r="A143" s="26" t="s">
        <v>460</v>
      </c>
      <c r="B143" s="26"/>
      <c r="C143" s="27" t="s">
        <v>573</v>
      </c>
      <c r="D143" s="27"/>
      <c r="E143" s="27"/>
      <c r="F143" s="27"/>
      <c r="G143" s="27"/>
    </row>
    <row r="144" spans="1:7" ht="15" customHeight="1" x14ac:dyDescent="0.15"/>
    <row r="145" spans="1:7" ht="24.95" customHeight="1" x14ac:dyDescent="0.15">
      <c r="A145" s="17" t="s">
        <v>683</v>
      </c>
      <c r="B145" s="17"/>
      <c r="C145" s="17"/>
      <c r="D145" s="17"/>
      <c r="E145" s="17"/>
      <c r="F145" s="17"/>
      <c r="G145" s="17"/>
    </row>
    <row r="146" spans="1:7" ht="15" customHeight="1" x14ac:dyDescent="0.15"/>
    <row r="147" spans="1:7" ht="60" customHeight="1" x14ac:dyDescent="0.15">
      <c r="A147" s="6" t="s">
        <v>367</v>
      </c>
      <c r="B147" s="19" t="s">
        <v>645</v>
      </c>
      <c r="C147" s="19"/>
      <c r="D147" s="19"/>
      <c r="E147" s="6" t="s">
        <v>670</v>
      </c>
      <c r="F147" s="6" t="s">
        <v>671</v>
      </c>
      <c r="G147" s="6" t="s">
        <v>672</v>
      </c>
    </row>
    <row r="148" spans="1:7" ht="15" customHeight="1" x14ac:dyDescent="0.15">
      <c r="A148" s="6">
        <v>1</v>
      </c>
      <c r="B148" s="19">
        <v>2</v>
      </c>
      <c r="C148" s="19"/>
      <c r="D148" s="19"/>
      <c r="E148" s="6">
        <v>3</v>
      </c>
      <c r="F148" s="6">
        <v>4</v>
      </c>
      <c r="G148" s="6">
        <v>5</v>
      </c>
    </row>
    <row r="149" spans="1:7" ht="20.100000000000001" customHeight="1" x14ac:dyDescent="0.15">
      <c r="A149" s="6" t="s">
        <v>503</v>
      </c>
      <c r="B149" s="20" t="s">
        <v>684</v>
      </c>
      <c r="C149" s="20"/>
      <c r="D149" s="20"/>
      <c r="E149" s="10">
        <v>200000</v>
      </c>
      <c r="F149" s="10">
        <v>100</v>
      </c>
      <c r="G149" s="10">
        <v>200000</v>
      </c>
    </row>
    <row r="150" spans="1:7" ht="20.100000000000001" customHeight="1" x14ac:dyDescent="0.15">
      <c r="A150" s="6" t="s">
        <v>505</v>
      </c>
      <c r="B150" s="20" t="s">
        <v>685</v>
      </c>
      <c r="C150" s="20"/>
      <c r="D150" s="20"/>
      <c r="E150" s="10">
        <v>100000</v>
      </c>
      <c r="F150" s="10">
        <v>100</v>
      </c>
      <c r="G150" s="10">
        <v>100000</v>
      </c>
    </row>
    <row r="151" spans="1:7" ht="20.100000000000001" customHeight="1" x14ac:dyDescent="0.15">
      <c r="A151" s="6" t="s">
        <v>507</v>
      </c>
      <c r="B151" s="20" t="s">
        <v>686</v>
      </c>
      <c r="C151" s="20"/>
      <c r="D151" s="20"/>
      <c r="E151" s="10">
        <v>1000</v>
      </c>
      <c r="F151" s="10">
        <v>100</v>
      </c>
      <c r="G151" s="10">
        <v>1000</v>
      </c>
    </row>
    <row r="152" spans="1:7" ht="24.95" customHeight="1" x14ac:dyDescent="0.15">
      <c r="A152" s="28" t="s">
        <v>488</v>
      </c>
      <c r="B152" s="28"/>
      <c r="C152" s="28"/>
      <c r="D152" s="28"/>
      <c r="E152" s="28"/>
      <c r="F152" s="28"/>
      <c r="G152" s="12">
        <v>301000</v>
      </c>
    </row>
    <row r="153" spans="1:7" ht="24.95" customHeight="1" x14ac:dyDescent="0.15"/>
    <row r="154" spans="1:7" ht="20.100000000000001" customHeight="1" x14ac:dyDescent="0.15">
      <c r="A154" s="26" t="s">
        <v>459</v>
      </c>
      <c r="B154" s="26"/>
      <c r="C154" s="27" t="s">
        <v>204</v>
      </c>
      <c r="D154" s="27"/>
      <c r="E154" s="27"/>
      <c r="F154" s="27"/>
      <c r="G154" s="27"/>
    </row>
    <row r="155" spans="1:7" ht="20.100000000000001" customHeight="1" x14ac:dyDescent="0.15">
      <c r="A155" s="26" t="s">
        <v>460</v>
      </c>
      <c r="B155" s="26"/>
      <c r="C155" s="27" t="s">
        <v>573</v>
      </c>
      <c r="D155" s="27"/>
      <c r="E155" s="27"/>
      <c r="F155" s="27"/>
      <c r="G155" s="27"/>
    </row>
    <row r="156" spans="1:7" ht="15" customHeight="1" x14ac:dyDescent="0.15"/>
    <row r="157" spans="1:7" ht="24.95" customHeight="1" x14ac:dyDescent="0.15">
      <c r="A157" s="17" t="s">
        <v>669</v>
      </c>
      <c r="B157" s="17"/>
      <c r="C157" s="17"/>
      <c r="D157" s="17"/>
      <c r="E157" s="17"/>
      <c r="F157" s="17"/>
      <c r="G157" s="17"/>
    </row>
    <row r="158" spans="1:7" ht="15" customHeight="1" x14ac:dyDescent="0.15"/>
    <row r="159" spans="1:7" ht="60" customHeight="1" x14ac:dyDescent="0.15">
      <c r="A159" s="6" t="s">
        <v>367</v>
      </c>
      <c r="B159" s="19" t="s">
        <v>645</v>
      </c>
      <c r="C159" s="19"/>
      <c r="D159" s="19"/>
      <c r="E159" s="6" t="s">
        <v>670</v>
      </c>
      <c r="F159" s="6" t="s">
        <v>671</v>
      </c>
      <c r="G159" s="6" t="s">
        <v>672</v>
      </c>
    </row>
    <row r="160" spans="1:7" ht="15" customHeight="1" x14ac:dyDescent="0.15">
      <c r="A160" s="6">
        <v>1</v>
      </c>
      <c r="B160" s="19">
        <v>2</v>
      </c>
      <c r="C160" s="19"/>
      <c r="D160" s="19"/>
      <c r="E160" s="6">
        <v>3</v>
      </c>
      <c r="F160" s="6">
        <v>4</v>
      </c>
      <c r="G160" s="6">
        <v>5</v>
      </c>
    </row>
    <row r="161" spans="1:7" ht="20.100000000000001" customHeight="1" x14ac:dyDescent="0.15">
      <c r="A161" s="6" t="s">
        <v>499</v>
      </c>
      <c r="B161" s="20" t="s">
        <v>681</v>
      </c>
      <c r="C161" s="20"/>
      <c r="D161" s="20"/>
      <c r="E161" s="10">
        <v>454545.5</v>
      </c>
      <c r="F161" s="10">
        <v>2.2000000000000002</v>
      </c>
      <c r="G161" s="10">
        <v>10000</v>
      </c>
    </row>
    <row r="162" spans="1:7" ht="24.95" customHeight="1" x14ac:dyDescent="0.15">
      <c r="A162" s="28" t="s">
        <v>488</v>
      </c>
      <c r="B162" s="28"/>
      <c r="C162" s="28"/>
      <c r="D162" s="28"/>
      <c r="E162" s="28"/>
      <c r="F162" s="28"/>
      <c r="G162" s="12">
        <v>10000</v>
      </c>
    </row>
    <row r="163" spans="1:7" ht="24.95" customHeight="1" x14ac:dyDescent="0.15"/>
    <row r="164" spans="1:7" ht="24.95" customHeight="1" x14ac:dyDescent="0.15">
      <c r="A164" s="26" t="s">
        <v>459</v>
      </c>
      <c r="B164" s="26"/>
      <c r="C164" s="27"/>
      <c r="D164" s="27"/>
      <c r="E164" s="27"/>
      <c r="F164" s="27"/>
      <c r="G164" s="27"/>
    </row>
    <row r="165" spans="1:7" ht="24.95" customHeight="1" x14ac:dyDescent="0.15">
      <c r="A165" s="26" t="s">
        <v>460</v>
      </c>
      <c r="B165" s="26"/>
      <c r="C165" s="27"/>
      <c r="D165" s="27"/>
      <c r="E165" s="27"/>
      <c r="F165" s="27"/>
      <c r="G165" s="27"/>
    </row>
    <row r="166" spans="1:7" ht="15" customHeight="1" x14ac:dyDescent="0.15"/>
    <row r="167" spans="1:7" ht="24.95" customHeight="1" x14ac:dyDescent="0.15">
      <c r="A167" s="17" t="s">
        <v>687</v>
      </c>
      <c r="B167" s="17"/>
      <c r="C167" s="17"/>
      <c r="D167" s="17"/>
      <c r="E167" s="17"/>
      <c r="F167" s="17"/>
      <c r="G167" s="17"/>
    </row>
    <row r="168" spans="1:7" ht="15" customHeight="1" x14ac:dyDescent="0.15"/>
    <row r="169" spans="1:7" ht="50.1" customHeight="1" x14ac:dyDescent="0.15">
      <c r="A169" s="6" t="s">
        <v>367</v>
      </c>
      <c r="B169" s="19" t="s">
        <v>43</v>
      </c>
      <c r="C169" s="19"/>
      <c r="D169" s="19"/>
      <c r="E169" s="6" t="s">
        <v>661</v>
      </c>
      <c r="F169" s="6" t="s">
        <v>662</v>
      </c>
      <c r="G169" s="6" t="s">
        <v>663</v>
      </c>
    </row>
    <row r="170" spans="1:7" ht="24.95" customHeight="1" x14ac:dyDescent="0.15">
      <c r="A170" s="6" t="s">
        <v>55</v>
      </c>
      <c r="B170" s="19" t="s">
        <v>55</v>
      </c>
      <c r="C170" s="19"/>
      <c r="D170" s="19"/>
      <c r="E170" s="6" t="s">
        <v>55</v>
      </c>
      <c r="F170" s="6" t="s">
        <v>55</v>
      </c>
      <c r="G170" s="6" t="s">
        <v>55</v>
      </c>
    </row>
    <row r="171" spans="1:7" ht="24.95" customHeight="1" x14ac:dyDescent="0.15"/>
    <row r="172" spans="1:7" ht="24.95" customHeight="1" x14ac:dyDescent="0.15">
      <c r="A172" s="26" t="s">
        <v>459</v>
      </c>
      <c r="B172" s="26"/>
      <c r="C172" s="27"/>
      <c r="D172" s="27"/>
      <c r="E172" s="27"/>
      <c r="F172" s="27"/>
      <c r="G172" s="27"/>
    </row>
    <row r="173" spans="1:7" ht="24.95" customHeight="1" x14ac:dyDescent="0.15">
      <c r="A173" s="26" t="s">
        <v>460</v>
      </c>
      <c r="B173" s="26"/>
      <c r="C173" s="27"/>
      <c r="D173" s="27"/>
      <c r="E173" s="27"/>
      <c r="F173" s="27"/>
      <c r="G173" s="27"/>
    </row>
    <row r="174" spans="1:7" ht="15" customHeight="1" x14ac:dyDescent="0.15"/>
    <row r="175" spans="1:7" ht="24.95" customHeight="1" x14ac:dyDescent="0.15">
      <c r="A175" s="17" t="s">
        <v>688</v>
      </c>
      <c r="B175" s="17"/>
      <c r="C175" s="17"/>
      <c r="D175" s="17"/>
      <c r="E175" s="17"/>
      <c r="F175" s="17"/>
      <c r="G175" s="17"/>
    </row>
    <row r="176" spans="1:7" ht="15" customHeight="1" x14ac:dyDescent="0.15"/>
    <row r="177" spans="1:7" ht="50.1" customHeight="1" x14ac:dyDescent="0.15">
      <c r="A177" s="6" t="s">
        <v>367</v>
      </c>
      <c r="B177" s="19" t="s">
        <v>43</v>
      </c>
      <c r="C177" s="19"/>
      <c r="D177" s="19"/>
      <c r="E177" s="6" t="s">
        <v>661</v>
      </c>
      <c r="F177" s="6" t="s">
        <v>662</v>
      </c>
      <c r="G177" s="6" t="s">
        <v>663</v>
      </c>
    </row>
    <row r="178" spans="1:7" ht="24.95" customHeight="1" x14ac:dyDescent="0.15">
      <c r="A178" s="6" t="s">
        <v>55</v>
      </c>
      <c r="B178" s="19" t="s">
        <v>55</v>
      </c>
      <c r="C178" s="19"/>
      <c r="D178" s="19"/>
      <c r="E178" s="6" t="s">
        <v>55</v>
      </c>
      <c r="F178" s="6" t="s">
        <v>55</v>
      </c>
      <c r="G178" s="6" t="s">
        <v>55</v>
      </c>
    </row>
  </sheetData>
  <sheetProtection password="AA12" sheet="1" objects="1" scenarios="1"/>
  <mergeCells count="161">
    <mergeCell ref="A175:G175"/>
    <mergeCell ref="B177:D177"/>
    <mergeCell ref="B178:D178"/>
    <mergeCell ref="B169:D169"/>
    <mergeCell ref="B170:D170"/>
    <mergeCell ref="A172:B172"/>
    <mergeCell ref="C172:G172"/>
    <mergeCell ref="A173:B173"/>
    <mergeCell ref="C173:G173"/>
    <mergeCell ref="A164:B164"/>
    <mergeCell ref="C164:G164"/>
    <mergeCell ref="A165:B165"/>
    <mergeCell ref="C165:G165"/>
    <mergeCell ref="A167:G167"/>
    <mergeCell ref="A157:G157"/>
    <mergeCell ref="B159:D159"/>
    <mergeCell ref="B160:D160"/>
    <mergeCell ref="B161:D161"/>
    <mergeCell ref="A162:F162"/>
    <mergeCell ref="B151:D151"/>
    <mergeCell ref="A152:F152"/>
    <mergeCell ref="A154:B154"/>
    <mergeCell ref="C154:G154"/>
    <mergeCell ref="A155:B155"/>
    <mergeCell ref="C155:G155"/>
    <mergeCell ref="A145:G145"/>
    <mergeCell ref="B147:D147"/>
    <mergeCell ref="B148:D148"/>
    <mergeCell ref="B149:D149"/>
    <mergeCell ref="B150:D150"/>
    <mergeCell ref="A140:F140"/>
    <mergeCell ref="A142:B142"/>
    <mergeCell ref="C142:G142"/>
    <mergeCell ref="A143:B143"/>
    <mergeCell ref="C143:G143"/>
    <mergeCell ref="A134:G134"/>
    <mergeCell ref="B136:D136"/>
    <mergeCell ref="B137:D137"/>
    <mergeCell ref="B138:D138"/>
    <mergeCell ref="B139:D139"/>
    <mergeCell ref="B128:D128"/>
    <mergeCell ref="A129:F129"/>
    <mergeCell ref="A131:B131"/>
    <mergeCell ref="C131:G131"/>
    <mergeCell ref="A132:B132"/>
    <mergeCell ref="C132:G132"/>
    <mergeCell ref="A122:B122"/>
    <mergeCell ref="C122:G122"/>
    <mergeCell ref="A124:G124"/>
    <mergeCell ref="B126:D126"/>
    <mergeCell ref="B127:D127"/>
    <mergeCell ref="B117:D117"/>
    <mergeCell ref="B118:D118"/>
    <mergeCell ref="A119:F119"/>
    <mergeCell ref="A121:B121"/>
    <mergeCell ref="C121:G121"/>
    <mergeCell ref="B112:D112"/>
    <mergeCell ref="B113:D113"/>
    <mergeCell ref="B114:D114"/>
    <mergeCell ref="B115:D115"/>
    <mergeCell ref="B116:D116"/>
    <mergeCell ref="A106:B106"/>
    <mergeCell ref="C106:G106"/>
    <mergeCell ref="A108:G108"/>
    <mergeCell ref="B110:D110"/>
    <mergeCell ref="B111:D111"/>
    <mergeCell ref="A99:G99"/>
    <mergeCell ref="B101:D101"/>
    <mergeCell ref="B102:D102"/>
    <mergeCell ref="A103:F103"/>
    <mergeCell ref="A105:B105"/>
    <mergeCell ref="C105:G105"/>
    <mergeCell ref="A94:F94"/>
    <mergeCell ref="A96:B96"/>
    <mergeCell ref="C96:G96"/>
    <mergeCell ref="A97:B97"/>
    <mergeCell ref="C97:G97"/>
    <mergeCell ref="A88:G88"/>
    <mergeCell ref="B90:D90"/>
    <mergeCell ref="B91:D91"/>
    <mergeCell ref="B92:D92"/>
    <mergeCell ref="B93:D93"/>
    <mergeCell ref="B82:D82"/>
    <mergeCell ref="A83:F83"/>
    <mergeCell ref="A85:B85"/>
    <mergeCell ref="C85:G85"/>
    <mergeCell ref="A86:B86"/>
    <mergeCell ref="C86:G86"/>
    <mergeCell ref="A76:B76"/>
    <mergeCell ref="C76:G76"/>
    <mergeCell ref="A78:G78"/>
    <mergeCell ref="B80:D80"/>
    <mergeCell ref="B81:D81"/>
    <mergeCell ref="B70:D70"/>
    <mergeCell ref="B71:D71"/>
    <mergeCell ref="B72:D72"/>
    <mergeCell ref="A73:F73"/>
    <mergeCell ref="A75:B75"/>
    <mergeCell ref="C75:G75"/>
    <mergeCell ref="A65:B65"/>
    <mergeCell ref="C65:G65"/>
    <mergeCell ref="A66:B66"/>
    <mergeCell ref="C66:G66"/>
    <mergeCell ref="A68:G68"/>
    <mergeCell ref="B59:C59"/>
    <mergeCell ref="B60:C60"/>
    <mergeCell ref="B61:C61"/>
    <mergeCell ref="B62:C62"/>
    <mergeCell ref="A63:F63"/>
    <mergeCell ref="A54:B54"/>
    <mergeCell ref="C54:G54"/>
    <mergeCell ref="A55:B55"/>
    <mergeCell ref="C55:G55"/>
    <mergeCell ref="A57:G57"/>
    <mergeCell ref="A47:G47"/>
    <mergeCell ref="B49:C49"/>
    <mergeCell ref="B50:C50"/>
    <mergeCell ref="B51:C51"/>
    <mergeCell ref="A52:F52"/>
    <mergeCell ref="B41:C41"/>
    <mergeCell ref="A42:F42"/>
    <mergeCell ref="A44:B44"/>
    <mergeCell ref="C44:G44"/>
    <mergeCell ref="A45:B45"/>
    <mergeCell ref="C45:G45"/>
    <mergeCell ref="A35:B35"/>
    <mergeCell ref="C35:G35"/>
    <mergeCell ref="A37:G37"/>
    <mergeCell ref="B39:C39"/>
    <mergeCell ref="B40:C40"/>
    <mergeCell ref="B29:C29"/>
    <mergeCell ref="B30:C30"/>
    <mergeCell ref="B31:C31"/>
    <mergeCell ref="A32:F32"/>
    <mergeCell ref="A34:B34"/>
    <mergeCell ref="C34:G34"/>
    <mergeCell ref="A24:B24"/>
    <mergeCell ref="C24:G24"/>
    <mergeCell ref="A25:B25"/>
    <mergeCell ref="C25:G25"/>
    <mergeCell ref="A27:G27"/>
    <mergeCell ref="B18:C18"/>
    <mergeCell ref="B19:C19"/>
    <mergeCell ref="B20:C20"/>
    <mergeCell ref="B21:C21"/>
    <mergeCell ref="A22:F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30" customHeight="1" x14ac:dyDescent="0.15">
      <c r="A2" s="26" t="s">
        <v>459</v>
      </c>
      <c r="B2" s="26"/>
      <c r="C2" s="27" t="s">
        <v>168</v>
      </c>
      <c r="D2" s="27"/>
      <c r="E2" s="27"/>
      <c r="F2" s="27"/>
      <c r="G2" s="27"/>
    </row>
    <row r="3" spans="1:7" ht="30" customHeight="1" x14ac:dyDescent="0.15">
      <c r="A3" s="26" t="s">
        <v>460</v>
      </c>
      <c r="B3" s="26"/>
      <c r="C3" s="27" t="s">
        <v>489</v>
      </c>
      <c r="D3" s="27"/>
      <c r="E3" s="27"/>
      <c r="F3" s="27"/>
      <c r="G3" s="27"/>
    </row>
    <row r="4" spans="1:7" ht="15" customHeight="1" x14ac:dyDescent="0.15"/>
    <row r="5" spans="1:7" ht="50.1" customHeight="1" x14ac:dyDescent="0.15">
      <c r="A5" s="17" t="s">
        <v>689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19" t="s">
        <v>43</v>
      </c>
      <c r="B7" s="19"/>
      <c r="C7" s="19"/>
      <c r="D7" s="19"/>
      <c r="E7" s="6" t="s">
        <v>44</v>
      </c>
      <c r="F7" s="6" t="s">
        <v>690</v>
      </c>
      <c r="G7" s="6" t="s">
        <v>691</v>
      </c>
    </row>
    <row r="8" spans="1:7" ht="15" customHeight="1" x14ac:dyDescent="0.15">
      <c r="A8" s="19">
        <v>1</v>
      </c>
      <c r="B8" s="19"/>
      <c r="C8" s="19"/>
      <c r="D8" s="19"/>
      <c r="E8" s="6">
        <v>2</v>
      </c>
      <c r="F8" s="6">
        <v>3</v>
      </c>
      <c r="G8" s="6">
        <v>4</v>
      </c>
    </row>
    <row r="9" spans="1:7" ht="30" customHeight="1" x14ac:dyDescent="0.15">
      <c r="A9" s="20" t="s">
        <v>692</v>
      </c>
      <c r="B9" s="20"/>
      <c r="C9" s="20"/>
      <c r="D9" s="20"/>
      <c r="E9" s="6" t="s">
        <v>693</v>
      </c>
      <c r="F9" s="6" t="s">
        <v>55</v>
      </c>
      <c r="G9" s="10">
        <f>G10+G11+G12+G14</f>
        <v>17782982.609999999</v>
      </c>
    </row>
    <row r="10" spans="1:7" ht="30" customHeight="1" x14ac:dyDescent="0.15">
      <c r="A10" s="20" t="s">
        <v>694</v>
      </c>
      <c r="B10" s="20"/>
      <c r="C10" s="20"/>
      <c r="D10" s="20"/>
      <c r="E10" s="6" t="s">
        <v>695</v>
      </c>
      <c r="F10" s="10">
        <v>59276608.700000003</v>
      </c>
      <c r="G10" s="10">
        <v>17782982.609999999</v>
      </c>
    </row>
    <row r="11" spans="1:7" ht="30" customHeight="1" x14ac:dyDescent="0.15">
      <c r="A11" s="20" t="s">
        <v>696</v>
      </c>
      <c r="B11" s="20"/>
      <c r="C11" s="20"/>
      <c r="D11" s="20"/>
      <c r="E11" s="6" t="s">
        <v>697</v>
      </c>
      <c r="F11" s="10"/>
      <c r="G11" s="10"/>
    </row>
    <row r="12" spans="1:7" ht="30" customHeight="1" x14ac:dyDescent="0.15">
      <c r="A12" s="20" t="s">
        <v>698</v>
      </c>
      <c r="B12" s="20"/>
      <c r="C12" s="20"/>
      <c r="D12" s="20"/>
      <c r="E12" s="6" t="s">
        <v>699</v>
      </c>
      <c r="F12" s="6" t="s">
        <v>55</v>
      </c>
      <c r="G12" s="10"/>
    </row>
    <row r="13" spans="1:7" ht="30" customHeight="1" x14ac:dyDescent="0.15">
      <c r="A13" s="20" t="s">
        <v>700</v>
      </c>
      <c r="B13" s="20"/>
      <c r="C13" s="20"/>
      <c r="D13" s="20"/>
      <c r="E13" s="6" t="s">
        <v>701</v>
      </c>
      <c r="F13" s="10"/>
      <c r="G13" s="10"/>
    </row>
    <row r="14" spans="1:7" ht="30" customHeight="1" x14ac:dyDescent="0.15">
      <c r="A14" s="20" t="s">
        <v>702</v>
      </c>
      <c r="B14" s="20"/>
      <c r="C14" s="20"/>
      <c r="D14" s="20"/>
      <c r="E14" s="6" t="s">
        <v>703</v>
      </c>
      <c r="F14" s="6" t="s">
        <v>55</v>
      </c>
      <c r="G14" s="10"/>
    </row>
    <row r="15" spans="1:7" ht="30" customHeight="1" x14ac:dyDescent="0.15">
      <c r="A15" s="20" t="s">
        <v>700</v>
      </c>
      <c r="B15" s="20"/>
      <c r="C15" s="20"/>
      <c r="D15" s="20"/>
      <c r="E15" s="6" t="s">
        <v>704</v>
      </c>
      <c r="F15" s="10"/>
      <c r="G15" s="10"/>
    </row>
    <row r="16" spans="1:7" ht="30" customHeight="1" x14ac:dyDescent="0.15">
      <c r="A16" s="20" t="s">
        <v>705</v>
      </c>
      <c r="B16" s="20"/>
      <c r="C16" s="20"/>
      <c r="D16" s="20"/>
      <c r="E16" s="6" t="s">
        <v>706</v>
      </c>
      <c r="F16" s="6" t="s">
        <v>55</v>
      </c>
      <c r="G16" s="10">
        <f>G17+G18</f>
        <v>118553.22</v>
      </c>
    </row>
    <row r="17" spans="1:7" ht="30" customHeight="1" x14ac:dyDescent="0.15">
      <c r="A17" s="20" t="s">
        <v>707</v>
      </c>
      <c r="B17" s="20"/>
      <c r="C17" s="20"/>
      <c r="D17" s="20"/>
      <c r="E17" s="6" t="s">
        <v>708</v>
      </c>
      <c r="F17" s="10">
        <v>59276608.700000003</v>
      </c>
      <c r="G17" s="10">
        <v>118553.22</v>
      </c>
    </row>
    <row r="18" spans="1:7" ht="30" customHeight="1" x14ac:dyDescent="0.15">
      <c r="A18" s="20" t="s">
        <v>709</v>
      </c>
      <c r="B18" s="20"/>
      <c r="C18" s="20"/>
      <c r="D18" s="20"/>
      <c r="E18" s="6" t="s">
        <v>710</v>
      </c>
      <c r="F18" s="10"/>
      <c r="G18" s="10"/>
    </row>
    <row r="19" spans="1:7" ht="30" customHeight="1" x14ac:dyDescent="0.15">
      <c r="A19" s="20" t="s">
        <v>711</v>
      </c>
      <c r="B19" s="20"/>
      <c r="C19" s="20"/>
      <c r="D19" s="20"/>
      <c r="E19" s="6" t="s">
        <v>712</v>
      </c>
      <c r="F19" s="6" t="s">
        <v>55</v>
      </c>
      <c r="G19" s="10">
        <f>G20+G21</f>
        <v>0</v>
      </c>
    </row>
    <row r="20" spans="1:7" ht="30" customHeight="1" x14ac:dyDescent="0.15">
      <c r="A20" s="20" t="s">
        <v>713</v>
      </c>
      <c r="B20" s="20"/>
      <c r="C20" s="20"/>
      <c r="D20" s="20"/>
      <c r="E20" s="6" t="s">
        <v>714</v>
      </c>
      <c r="F20" s="10"/>
      <c r="G20" s="10"/>
    </row>
    <row r="21" spans="1:7" ht="30" customHeight="1" x14ac:dyDescent="0.15">
      <c r="A21" s="20" t="s">
        <v>715</v>
      </c>
      <c r="B21" s="20"/>
      <c r="C21" s="20"/>
      <c r="D21" s="20"/>
      <c r="E21" s="6" t="s">
        <v>716</v>
      </c>
      <c r="F21" s="10"/>
      <c r="G21" s="10"/>
    </row>
    <row r="22" spans="1:7" ht="30" customHeight="1" x14ac:dyDescent="0.15">
      <c r="A22" s="19" t="s">
        <v>717</v>
      </c>
      <c r="B22" s="19"/>
      <c r="C22" s="19"/>
      <c r="D22" s="19"/>
      <c r="E22" s="6" t="s">
        <v>55</v>
      </c>
      <c r="F22" s="6" t="s">
        <v>55</v>
      </c>
      <c r="G22" s="10">
        <f>G9+G16+G19</f>
        <v>17901535.829999998</v>
      </c>
    </row>
    <row r="23" spans="1:7" ht="24.95" customHeight="1" x14ac:dyDescent="0.15"/>
    <row r="24" spans="1:7" ht="30" customHeight="1" x14ac:dyDescent="0.15">
      <c r="A24" s="26" t="s">
        <v>459</v>
      </c>
      <c r="B24" s="26"/>
      <c r="C24" s="27" t="s">
        <v>168</v>
      </c>
      <c r="D24" s="27"/>
      <c r="E24" s="27"/>
      <c r="F24" s="27"/>
      <c r="G24" s="27"/>
    </row>
    <row r="25" spans="1:7" ht="30" customHeight="1" x14ac:dyDescent="0.15">
      <c r="A25" s="26" t="s">
        <v>460</v>
      </c>
      <c r="B25" s="26"/>
      <c r="C25" s="27" t="s">
        <v>461</v>
      </c>
      <c r="D25" s="27"/>
      <c r="E25" s="27"/>
      <c r="F25" s="27"/>
      <c r="G25" s="27"/>
    </row>
    <row r="26" spans="1:7" ht="15" customHeight="1" x14ac:dyDescent="0.15"/>
    <row r="27" spans="1:7" ht="50.1" customHeight="1" x14ac:dyDescent="0.15">
      <c r="A27" s="17" t="s">
        <v>689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19" t="s">
        <v>43</v>
      </c>
      <c r="B29" s="19"/>
      <c r="C29" s="19"/>
      <c r="D29" s="19"/>
      <c r="E29" s="6" t="s">
        <v>44</v>
      </c>
      <c r="F29" s="6" t="s">
        <v>690</v>
      </c>
      <c r="G29" s="6" t="s">
        <v>691</v>
      </c>
    </row>
    <row r="30" spans="1:7" ht="15" customHeight="1" x14ac:dyDescent="0.15">
      <c r="A30" s="19">
        <v>1</v>
      </c>
      <c r="B30" s="19"/>
      <c r="C30" s="19"/>
      <c r="D30" s="19"/>
      <c r="E30" s="6">
        <v>2</v>
      </c>
      <c r="F30" s="6">
        <v>3</v>
      </c>
      <c r="G30" s="6">
        <v>4</v>
      </c>
    </row>
    <row r="31" spans="1:7" ht="30" customHeight="1" x14ac:dyDescent="0.15">
      <c r="A31" s="20" t="s">
        <v>692</v>
      </c>
      <c r="B31" s="20"/>
      <c r="C31" s="20"/>
      <c r="D31" s="20"/>
      <c r="E31" s="6" t="s">
        <v>693</v>
      </c>
      <c r="F31" s="6" t="s">
        <v>55</v>
      </c>
      <c r="G31" s="10">
        <f>G32+G33+G34+G36</f>
        <v>1792822.34</v>
      </c>
    </row>
    <row r="32" spans="1:7" ht="30" customHeight="1" x14ac:dyDescent="0.15">
      <c r="A32" s="20" t="s">
        <v>694</v>
      </c>
      <c r="B32" s="20"/>
      <c r="C32" s="20"/>
      <c r="D32" s="20"/>
      <c r="E32" s="6" t="s">
        <v>695</v>
      </c>
      <c r="F32" s="10">
        <v>5976074.4800000004</v>
      </c>
      <c r="G32" s="10">
        <v>1792822.34</v>
      </c>
    </row>
    <row r="33" spans="1:7" ht="30" customHeight="1" x14ac:dyDescent="0.15">
      <c r="A33" s="20" t="s">
        <v>696</v>
      </c>
      <c r="B33" s="20"/>
      <c r="C33" s="20"/>
      <c r="D33" s="20"/>
      <c r="E33" s="6" t="s">
        <v>697</v>
      </c>
      <c r="F33" s="10"/>
      <c r="G33" s="10"/>
    </row>
    <row r="34" spans="1:7" ht="30" customHeight="1" x14ac:dyDescent="0.15">
      <c r="A34" s="20" t="s">
        <v>698</v>
      </c>
      <c r="B34" s="20"/>
      <c r="C34" s="20"/>
      <c r="D34" s="20"/>
      <c r="E34" s="6" t="s">
        <v>699</v>
      </c>
      <c r="F34" s="6" t="s">
        <v>55</v>
      </c>
      <c r="G34" s="10"/>
    </row>
    <row r="35" spans="1:7" ht="30" customHeight="1" x14ac:dyDescent="0.15">
      <c r="A35" s="20" t="s">
        <v>700</v>
      </c>
      <c r="B35" s="20"/>
      <c r="C35" s="20"/>
      <c r="D35" s="20"/>
      <c r="E35" s="6" t="s">
        <v>701</v>
      </c>
      <c r="F35" s="10"/>
      <c r="G35" s="10"/>
    </row>
    <row r="36" spans="1:7" ht="30" customHeight="1" x14ac:dyDescent="0.15">
      <c r="A36" s="20" t="s">
        <v>702</v>
      </c>
      <c r="B36" s="20"/>
      <c r="C36" s="20"/>
      <c r="D36" s="20"/>
      <c r="E36" s="6" t="s">
        <v>703</v>
      </c>
      <c r="F36" s="6" t="s">
        <v>55</v>
      </c>
      <c r="G36" s="10"/>
    </row>
    <row r="37" spans="1:7" ht="30" customHeight="1" x14ac:dyDescent="0.15">
      <c r="A37" s="20" t="s">
        <v>700</v>
      </c>
      <c r="B37" s="20"/>
      <c r="C37" s="20"/>
      <c r="D37" s="20"/>
      <c r="E37" s="6" t="s">
        <v>704</v>
      </c>
      <c r="F37" s="10"/>
      <c r="G37" s="10"/>
    </row>
    <row r="38" spans="1:7" ht="30" customHeight="1" x14ac:dyDescent="0.15">
      <c r="A38" s="20" t="s">
        <v>705</v>
      </c>
      <c r="B38" s="20"/>
      <c r="C38" s="20"/>
      <c r="D38" s="20"/>
      <c r="E38" s="6" t="s">
        <v>706</v>
      </c>
      <c r="F38" s="6" t="s">
        <v>55</v>
      </c>
      <c r="G38" s="10">
        <f>G39+G40</f>
        <v>11952.15</v>
      </c>
    </row>
    <row r="39" spans="1:7" ht="30" customHeight="1" x14ac:dyDescent="0.15">
      <c r="A39" s="20" t="s">
        <v>707</v>
      </c>
      <c r="B39" s="20"/>
      <c r="C39" s="20"/>
      <c r="D39" s="20"/>
      <c r="E39" s="6" t="s">
        <v>708</v>
      </c>
      <c r="F39" s="10">
        <v>5976074.4800000004</v>
      </c>
      <c r="G39" s="10">
        <v>11952.15</v>
      </c>
    </row>
    <row r="40" spans="1:7" ht="30" customHeight="1" x14ac:dyDescent="0.15">
      <c r="A40" s="20" t="s">
        <v>709</v>
      </c>
      <c r="B40" s="20"/>
      <c r="C40" s="20"/>
      <c r="D40" s="20"/>
      <c r="E40" s="6" t="s">
        <v>710</v>
      </c>
      <c r="F40" s="10"/>
      <c r="G40" s="10"/>
    </row>
    <row r="41" spans="1:7" ht="30" customHeight="1" x14ac:dyDescent="0.15">
      <c r="A41" s="20" t="s">
        <v>711</v>
      </c>
      <c r="B41" s="20"/>
      <c r="C41" s="20"/>
      <c r="D41" s="20"/>
      <c r="E41" s="6" t="s">
        <v>712</v>
      </c>
      <c r="F41" s="6" t="s">
        <v>55</v>
      </c>
      <c r="G41" s="10">
        <f>G42+G43</f>
        <v>0</v>
      </c>
    </row>
    <row r="42" spans="1:7" ht="30" customHeight="1" x14ac:dyDescent="0.15">
      <c r="A42" s="20" t="s">
        <v>713</v>
      </c>
      <c r="B42" s="20"/>
      <c r="C42" s="20"/>
      <c r="D42" s="20"/>
      <c r="E42" s="6" t="s">
        <v>714</v>
      </c>
      <c r="F42" s="10"/>
      <c r="G42" s="10"/>
    </row>
    <row r="43" spans="1:7" ht="30" customHeight="1" x14ac:dyDescent="0.15">
      <c r="A43" s="20" t="s">
        <v>715</v>
      </c>
      <c r="B43" s="20"/>
      <c r="C43" s="20"/>
      <c r="D43" s="20"/>
      <c r="E43" s="6" t="s">
        <v>716</v>
      </c>
      <c r="F43" s="10"/>
      <c r="G43" s="10"/>
    </row>
    <row r="44" spans="1:7" ht="30" customHeight="1" x14ac:dyDescent="0.15">
      <c r="A44" s="19" t="s">
        <v>717</v>
      </c>
      <c r="B44" s="19"/>
      <c r="C44" s="19"/>
      <c r="D44" s="19"/>
      <c r="E44" s="6" t="s">
        <v>55</v>
      </c>
      <c r="F44" s="6" t="s">
        <v>55</v>
      </c>
      <c r="G44" s="10">
        <f>G31+G38+G41</f>
        <v>1804774.49</v>
      </c>
    </row>
    <row r="45" spans="1:7" ht="24.95" customHeight="1" x14ac:dyDescent="0.15"/>
    <row r="46" spans="1:7" ht="30" customHeight="1" x14ac:dyDescent="0.15">
      <c r="A46" s="26" t="s">
        <v>459</v>
      </c>
      <c r="B46" s="26"/>
      <c r="C46" s="27" t="s">
        <v>168</v>
      </c>
      <c r="D46" s="27"/>
      <c r="E46" s="27"/>
      <c r="F46" s="27"/>
      <c r="G46" s="27"/>
    </row>
    <row r="47" spans="1:7" ht="30" customHeight="1" x14ac:dyDescent="0.15">
      <c r="A47" s="26" t="s">
        <v>460</v>
      </c>
      <c r="B47" s="26"/>
      <c r="C47" s="27" t="s">
        <v>573</v>
      </c>
      <c r="D47" s="27"/>
      <c r="E47" s="27"/>
      <c r="F47" s="27"/>
      <c r="G47" s="27"/>
    </row>
    <row r="48" spans="1:7" ht="15" customHeight="1" x14ac:dyDescent="0.15"/>
    <row r="49" spans="1:7" ht="50.1" customHeight="1" x14ac:dyDescent="0.15">
      <c r="A49" s="17" t="s">
        <v>689</v>
      </c>
      <c r="B49" s="17"/>
      <c r="C49" s="17"/>
      <c r="D49" s="17"/>
      <c r="E49" s="17"/>
      <c r="F49" s="17"/>
      <c r="G49" s="17"/>
    </row>
    <row r="50" spans="1:7" ht="15" customHeight="1" x14ac:dyDescent="0.15"/>
    <row r="51" spans="1:7" ht="50.1" customHeight="1" x14ac:dyDescent="0.15">
      <c r="A51" s="19" t="s">
        <v>43</v>
      </c>
      <c r="B51" s="19"/>
      <c r="C51" s="19"/>
      <c r="D51" s="19"/>
      <c r="E51" s="6" t="s">
        <v>44</v>
      </c>
      <c r="F51" s="6" t="s">
        <v>690</v>
      </c>
      <c r="G51" s="6" t="s">
        <v>691</v>
      </c>
    </row>
    <row r="52" spans="1:7" ht="15" customHeight="1" x14ac:dyDescent="0.15">
      <c r="A52" s="19">
        <v>1</v>
      </c>
      <c r="B52" s="19"/>
      <c r="C52" s="19"/>
      <c r="D52" s="19"/>
      <c r="E52" s="6">
        <v>2</v>
      </c>
      <c r="F52" s="6">
        <v>3</v>
      </c>
      <c r="G52" s="6">
        <v>4</v>
      </c>
    </row>
    <row r="53" spans="1:7" ht="30" customHeight="1" x14ac:dyDescent="0.15">
      <c r="A53" s="20" t="s">
        <v>692</v>
      </c>
      <c r="B53" s="20"/>
      <c r="C53" s="20"/>
      <c r="D53" s="20"/>
      <c r="E53" s="6" t="s">
        <v>693</v>
      </c>
      <c r="F53" s="6" t="s">
        <v>55</v>
      </c>
      <c r="G53" s="10">
        <f>G54+G55+G56+G58</f>
        <v>6814463.7599999998</v>
      </c>
    </row>
    <row r="54" spans="1:7" ht="30" customHeight="1" x14ac:dyDescent="0.15">
      <c r="A54" s="20" t="s">
        <v>694</v>
      </c>
      <c r="B54" s="20"/>
      <c r="C54" s="20"/>
      <c r="D54" s="20"/>
      <c r="E54" s="6" t="s">
        <v>695</v>
      </c>
      <c r="F54" s="10">
        <v>22714879.190000001</v>
      </c>
      <c r="G54" s="10">
        <v>6814463.7599999998</v>
      </c>
    </row>
    <row r="55" spans="1:7" ht="30" customHeight="1" x14ac:dyDescent="0.15">
      <c r="A55" s="20" t="s">
        <v>696</v>
      </c>
      <c r="B55" s="20"/>
      <c r="C55" s="20"/>
      <c r="D55" s="20"/>
      <c r="E55" s="6" t="s">
        <v>697</v>
      </c>
      <c r="F55" s="10"/>
      <c r="G55" s="10"/>
    </row>
    <row r="56" spans="1:7" ht="30" customHeight="1" x14ac:dyDescent="0.15">
      <c r="A56" s="20" t="s">
        <v>698</v>
      </c>
      <c r="B56" s="20"/>
      <c r="C56" s="20"/>
      <c r="D56" s="20"/>
      <c r="E56" s="6" t="s">
        <v>699</v>
      </c>
      <c r="F56" s="6" t="s">
        <v>55</v>
      </c>
      <c r="G56" s="10"/>
    </row>
    <row r="57" spans="1:7" ht="30" customHeight="1" x14ac:dyDescent="0.15">
      <c r="A57" s="20" t="s">
        <v>700</v>
      </c>
      <c r="B57" s="20"/>
      <c r="C57" s="20"/>
      <c r="D57" s="20"/>
      <c r="E57" s="6" t="s">
        <v>701</v>
      </c>
      <c r="F57" s="10"/>
      <c r="G57" s="10"/>
    </row>
    <row r="58" spans="1:7" ht="30" customHeight="1" x14ac:dyDescent="0.15">
      <c r="A58" s="20" t="s">
        <v>702</v>
      </c>
      <c r="B58" s="20"/>
      <c r="C58" s="20"/>
      <c r="D58" s="20"/>
      <c r="E58" s="6" t="s">
        <v>703</v>
      </c>
      <c r="F58" s="6" t="s">
        <v>55</v>
      </c>
      <c r="G58" s="10"/>
    </row>
    <row r="59" spans="1:7" ht="30" customHeight="1" x14ac:dyDescent="0.15">
      <c r="A59" s="20" t="s">
        <v>700</v>
      </c>
      <c r="B59" s="20"/>
      <c r="C59" s="20"/>
      <c r="D59" s="20"/>
      <c r="E59" s="6" t="s">
        <v>704</v>
      </c>
      <c r="F59" s="10"/>
      <c r="G59" s="10"/>
    </row>
    <row r="60" spans="1:7" ht="30" customHeight="1" x14ac:dyDescent="0.15">
      <c r="A60" s="20" t="s">
        <v>705</v>
      </c>
      <c r="B60" s="20"/>
      <c r="C60" s="20"/>
      <c r="D60" s="20"/>
      <c r="E60" s="6" t="s">
        <v>706</v>
      </c>
      <c r="F60" s="6" t="s">
        <v>55</v>
      </c>
      <c r="G60" s="10">
        <f>G61+G62</f>
        <v>45429.760000000002</v>
      </c>
    </row>
    <row r="61" spans="1:7" ht="30" customHeight="1" x14ac:dyDescent="0.15">
      <c r="A61" s="20" t="s">
        <v>707</v>
      </c>
      <c r="B61" s="20"/>
      <c r="C61" s="20"/>
      <c r="D61" s="20"/>
      <c r="E61" s="6" t="s">
        <v>708</v>
      </c>
      <c r="F61" s="10">
        <v>22714879.190000001</v>
      </c>
      <c r="G61" s="10">
        <v>45429.760000000002</v>
      </c>
    </row>
    <row r="62" spans="1:7" ht="30" customHeight="1" x14ac:dyDescent="0.15">
      <c r="A62" s="20" t="s">
        <v>709</v>
      </c>
      <c r="B62" s="20"/>
      <c r="C62" s="20"/>
      <c r="D62" s="20"/>
      <c r="E62" s="6" t="s">
        <v>710</v>
      </c>
      <c r="F62" s="10"/>
      <c r="G62" s="10"/>
    </row>
    <row r="63" spans="1:7" ht="30" customHeight="1" x14ac:dyDescent="0.15">
      <c r="A63" s="20" t="s">
        <v>711</v>
      </c>
      <c r="B63" s="20"/>
      <c r="C63" s="20"/>
      <c r="D63" s="20"/>
      <c r="E63" s="6" t="s">
        <v>712</v>
      </c>
      <c r="F63" s="6" t="s">
        <v>55</v>
      </c>
      <c r="G63" s="10">
        <f>G64+G65</f>
        <v>0</v>
      </c>
    </row>
    <row r="64" spans="1:7" ht="30" customHeight="1" x14ac:dyDescent="0.15">
      <c r="A64" s="20" t="s">
        <v>713</v>
      </c>
      <c r="B64" s="20"/>
      <c r="C64" s="20"/>
      <c r="D64" s="20"/>
      <c r="E64" s="6" t="s">
        <v>714</v>
      </c>
      <c r="F64" s="10"/>
      <c r="G64" s="10"/>
    </row>
    <row r="65" spans="1:7" ht="30" customHeight="1" x14ac:dyDescent="0.15">
      <c r="A65" s="20" t="s">
        <v>715</v>
      </c>
      <c r="B65" s="20"/>
      <c r="C65" s="20"/>
      <c r="D65" s="20"/>
      <c r="E65" s="6" t="s">
        <v>716</v>
      </c>
      <c r="F65" s="10"/>
      <c r="G65" s="10"/>
    </row>
    <row r="66" spans="1:7" ht="30" customHeight="1" x14ac:dyDescent="0.15">
      <c r="A66" s="19" t="s">
        <v>717</v>
      </c>
      <c r="B66" s="19"/>
      <c r="C66" s="19"/>
      <c r="D66" s="19"/>
      <c r="E66" s="6" t="s">
        <v>55</v>
      </c>
      <c r="F66" s="6" t="s">
        <v>55</v>
      </c>
      <c r="G66" s="10">
        <f>G53+G60+G63</f>
        <v>6859893.5199999996</v>
      </c>
    </row>
  </sheetData>
  <sheetProtection password="AA12" sheet="1" objects="1" scenarios="1"/>
  <mergeCells count="63">
    <mergeCell ref="A65:D65"/>
    <mergeCell ref="A66:D66"/>
    <mergeCell ref="A60:D60"/>
    <mergeCell ref="A61:D61"/>
    <mergeCell ref="A62:D62"/>
    <mergeCell ref="A63:D63"/>
    <mergeCell ref="A64:D64"/>
    <mergeCell ref="A55:D55"/>
    <mergeCell ref="A56:D56"/>
    <mergeCell ref="A57:D57"/>
    <mergeCell ref="A58:D58"/>
    <mergeCell ref="A59:D59"/>
    <mergeCell ref="A49:G49"/>
    <mergeCell ref="A51:D51"/>
    <mergeCell ref="A52:D52"/>
    <mergeCell ref="A53:D53"/>
    <mergeCell ref="A54:D54"/>
    <mergeCell ref="A43:D43"/>
    <mergeCell ref="A44:D44"/>
    <mergeCell ref="A46:B46"/>
    <mergeCell ref="C46:G46"/>
    <mergeCell ref="A47:B47"/>
    <mergeCell ref="C47:G4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7:G27"/>
    <mergeCell ref="A29:D29"/>
    <mergeCell ref="A30:D30"/>
    <mergeCell ref="A31:D31"/>
    <mergeCell ref="A32:D32"/>
    <mergeCell ref="A22:D22"/>
    <mergeCell ref="A24:B24"/>
    <mergeCell ref="C24:G24"/>
    <mergeCell ref="A25:B25"/>
    <mergeCell ref="C25:G25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5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459</v>
      </c>
      <c r="B2" s="26"/>
      <c r="C2" s="27" t="s">
        <v>274</v>
      </c>
      <c r="D2" s="27"/>
      <c r="E2" s="27"/>
      <c r="F2" s="27"/>
      <c r="G2" s="27"/>
    </row>
    <row r="3" spans="1:7" ht="20.100000000000001" customHeight="1" x14ac:dyDescent="0.15">
      <c r="A3" s="26" t="s">
        <v>460</v>
      </c>
      <c r="B3" s="26"/>
      <c r="C3" s="27" t="s">
        <v>573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718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645</v>
      </c>
      <c r="C7" s="19"/>
      <c r="D7" s="6" t="s">
        <v>719</v>
      </c>
      <c r="E7" s="6" t="s">
        <v>720</v>
      </c>
      <c r="F7" s="6" t="s">
        <v>721</v>
      </c>
      <c r="G7" s="6" t="s">
        <v>722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80.099999999999994" customHeight="1" x14ac:dyDescent="0.15">
      <c r="A9" s="6" t="s">
        <v>373</v>
      </c>
      <c r="B9" s="20" t="s">
        <v>723</v>
      </c>
      <c r="C9" s="20"/>
      <c r="D9" s="6" t="s">
        <v>435</v>
      </c>
      <c r="E9" s="10">
        <v>10</v>
      </c>
      <c r="F9" s="10">
        <v>1744.46</v>
      </c>
      <c r="G9" s="10">
        <v>17444.599999999999</v>
      </c>
    </row>
    <row r="10" spans="1:7" ht="60" customHeight="1" x14ac:dyDescent="0.15">
      <c r="A10" s="6" t="s">
        <v>472</v>
      </c>
      <c r="B10" s="20" t="s">
        <v>724</v>
      </c>
      <c r="C10" s="20"/>
      <c r="D10" s="6" t="s">
        <v>725</v>
      </c>
      <c r="E10" s="10">
        <v>12</v>
      </c>
      <c r="F10" s="10">
        <v>6562.95</v>
      </c>
      <c r="G10" s="10">
        <v>78755.399999999994</v>
      </c>
    </row>
    <row r="11" spans="1:7" ht="60" customHeight="1" x14ac:dyDescent="0.15">
      <c r="A11" s="6" t="s">
        <v>623</v>
      </c>
      <c r="B11" s="20" t="s">
        <v>726</v>
      </c>
      <c r="C11" s="20"/>
      <c r="D11" s="6" t="s">
        <v>435</v>
      </c>
      <c r="E11" s="10">
        <v>10</v>
      </c>
      <c r="F11" s="10">
        <v>3000</v>
      </c>
      <c r="G11" s="10">
        <v>30000</v>
      </c>
    </row>
    <row r="12" spans="1:7" ht="24.95" customHeight="1" x14ac:dyDescent="0.15">
      <c r="A12" s="28" t="s">
        <v>488</v>
      </c>
      <c r="B12" s="28"/>
      <c r="C12" s="28"/>
      <c r="D12" s="28"/>
      <c r="E12" s="28"/>
      <c r="F12" s="28"/>
      <c r="G12" s="12">
        <f>SUM(G9:G11)</f>
        <v>126200</v>
      </c>
    </row>
    <row r="13" spans="1:7" ht="24.95" customHeight="1" x14ac:dyDescent="0.15"/>
    <row r="14" spans="1:7" ht="20.100000000000001" customHeight="1" x14ac:dyDescent="0.15">
      <c r="A14" s="26" t="s">
        <v>459</v>
      </c>
      <c r="B14" s="26"/>
      <c r="C14" s="27" t="s">
        <v>274</v>
      </c>
      <c r="D14" s="27"/>
      <c r="E14" s="27"/>
      <c r="F14" s="27"/>
      <c r="G14" s="27"/>
    </row>
    <row r="15" spans="1:7" ht="20.100000000000001" customHeight="1" x14ac:dyDescent="0.15">
      <c r="A15" s="26" t="s">
        <v>460</v>
      </c>
      <c r="B15" s="26"/>
      <c r="C15" s="27" t="s">
        <v>573</v>
      </c>
      <c r="D15" s="27"/>
      <c r="E15" s="27"/>
      <c r="F15" s="27"/>
      <c r="G15" s="27"/>
    </row>
    <row r="16" spans="1:7" ht="15" customHeight="1" x14ac:dyDescent="0.15"/>
    <row r="17" spans="1:7" ht="24.95" customHeight="1" x14ac:dyDescent="0.15">
      <c r="A17" s="17" t="s">
        <v>727</v>
      </c>
      <c r="B17" s="17"/>
      <c r="C17" s="17"/>
      <c r="D17" s="17"/>
      <c r="E17" s="17"/>
      <c r="F17" s="17"/>
      <c r="G17" s="17"/>
    </row>
    <row r="18" spans="1:7" ht="15" customHeight="1" x14ac:dyDescent="0.15"/>
    <row r="19" spans="1:7" ht="50.1" customHeight="1" x14ac:dyDescent="0.15">
      <c r="A19" s="6" t="s">
        <v>367</v>
      </c>
      <c r="B19" s="19" t="s">
        <v>645</v>
      </c>
      <c r="C19" s="19"/>
      <c r="D19" s="6" t="s">
        <v>719</v>
      </c>
      <c r="E19" s="6" t="s">
        <v>720</v>
      </c>
      <c r="F19" s="6" t="s">
        <v>721</v>
      </c>
      <c r="G19" s="6" t="s">
        <v>722</v>
      </c>
    </row>
    <row r="20" spans="1:7" ht="15" customHeight="1" x14ac:dyDescent="0.15">
      <c r="A20" s="6">
        <v>1</v>
      </c>
      <c r="B20" s="19">
        <v>2</v>
      </c>
      <c r="C20" s="19"/>
      <c r="D20" s="6">
        <v>3</v>
      </c>
      <c r="E20" s="6">
        <v>4</v>
      </c>
      <c r="F20" s="6">
        <v>5</v>
      </c>
      <c r="G20" s="6">
        <v>6</v>
      </c>
    </row>
    <row r="21" spans="1:7" ht="60" customHeight="1" x14ac:dyDescent="0.15">
      <c r="A21" s="6" t="s">
        <v>503</v>
      </c>
      <c r="B21" s="20" t="s">
        <v>728</v>
      </c>
      <c r="C21" s="20"/>
      <c r="D21" s="6" t="s">
        <v>435</v>
      </c>
      <c r="E21" s="10">
        <v>12</v>
      </c>
      <c r="F21" s="10">
        <v>48995.393333</v>
      </c>
      <c r="G21" s="10">
        <v>587944.72</v>
      </c>
    </row>
    <row r="22" spans="1:7" ht="39.950000000000003" customHeight="1" x14ac:dyDescent="0.15">
      <c r="A22" s="6" t="s">
        <v>505</v>
      </c>
      <c r="B22" s="20" t="s">
        <v>729</v>
      </c>
      <c r="C22" s="20"/>
      <c r="D22" s="6" t="s">
        <v>725</v>
      </c>
      <c r="E22" s="10">
        <v>12</v>
      </c>
      <c r="F22" s="10">
        <v>19793.563332999998</v>
      </c>
      <c r="G22" s="10">
        <v>237522.76</v>
      </c>
    </row>
    <row r="23" spans="1:7" ht="60" customHeight="1" x14ac:dyDescent="0.15">
      <c r="A23" s="6" t="s">
        <v>507</v>
      </c>
      <c r="B23" s="20" t="s">
        <v>730</v>
      </c>
      <c r="C23" s="20"/>
      <c r="D23" s="6" t="s">
        <v>725</v>
      </c>
      <c r="E23" s="10">
        <v>12</v>
      </c>
      <c r="F23" s="10">
        <v>3260.1158329999998</v>
      </c>
      <c r="G23" s="10">
        <v>39121.39</v>
      </c>
    </row>
    <row r="24" spans="1:7" ht="39.950000000000003" customHeight="1" x14ac:dyDescent="0.15">
      <c r="A24" s="6" t="s">
        <v>509</v>
      </c>
      <c r="B24" s="20" t="s">
        <v>731</v>
      </c>
      <c r="C24" s="20"/>
      <c r="D24" s="6" t="s">
        <v>725</v>
      </c>
      <c r="E24" s="10">
        <v>12</v>
      </c>
      <c r="F24" s="10">
        <v>400</v>
      </c>
      <c r="G24" s="10">
        <v>4800</v>
      </c>
    </row>
    <row r="25" spans="1:7" ht="39.950000000000003" customHeight="1" x14ac:dyDescent="0.15">
      <c r="A25" s="6" t="s">
        <v>732</v>
      </c>
      <c r="B25" s="20" t="s">
        <v>733</v>
      </c>
      <c r="C25" s="20"/>
      <c r="D25" s="6" t="s">
        <v>725</v>
      </c>
      <c r="E25" s="10">
        <v>5</v>
      </c>
      <c r="F25" s="10">
        <v>1460.1579999999999</v>
      </c>
      <c r="G25" s="10">
        <v>7300.79</v>
      </c>
    </row>
    <row r="26" spans="1:7" ht="24.95" customHeight="1" x14ac:dyDescent="0.15">
      <c r="A26" s="28" t="s">
        <v>488</v>
      </c>
      <c r="B26" s="28"/>
      <c r="C26" s="28"/>
      <c r="D26" s="28"/>
      <c r="E26" s="28"/>
      <c r="F26" s="28"/>
      <c r="G26" s="12">
        <f>SUM(G21:G25)</f>
        <v>876689.66</v>
      </c>
    </row>
    <row r="27" spans="1:7" ht="24.95" customHeight="1" x14ac:dyDescent="0.15"/>
    <row r="28" spans="1:7" ht="20.100000000000001" customHeight="1" x14ac:dyDescent="0.15">
      <c r="A28" s="26" t="s">
        <v>459</v>
      </c>
      <c r="B28" s="26"/>
      <c r="C28" s="27" t="s">
        <v>274</v>
      </c>
      <c r="D28" s="27"/>
      <c r="E28" s="27"/>
      <c r="F28" s="27"/>
      <c r="G28" s="27"/>
    </row>
    <row r="29" spans="1:7" ht="20.100000000000001" customHeight="1" x14ac:dyDescent="0.15">
      <c r="A29" s="26" t="s">
        <v>460</v>
      </c>
      <c r="B29" s="26"/>
      <c r="C29" s="27" t="s">
        <v>573</v>
      </c>
      <c r="D29" s="27"/>
      <c r="E29" s="27"/>
      <c r="F29" s="27"/>
      <c r="G29" s="27"/>
    </row>
    <row r="30" spans="1:7" ht="15" customHeight="1" x14ac:dyDescent="0.15"/>
    <row r="31" spans="1:7" ht="24.95" customHeight="1" x14ac:dyDescent="0.15">
      <c r="A31" s="17" t="s">
        <v>734</v>
      </c>
      <c r="B31" s="17"/>
      <c r="C31" s="17"/>
      <c r="D31" s="17"/>
      <c r="E31" s="17"/>
      <c r="F31" s="17"/>
      <c r="G31" s="17"/>
    </row>
    <row r="32" spans="1:7" ht="15" customHeight="1" x14ac:dyDescent="0.15"/>
    <row r="33" spans="1:7" ht="50.1" customHeight="1" x14ac:dyDescent="0.15">
      <c r="A33" s="6" t="s">
        <v>367</v>
      </c>
      <c r="B33" s="19" t="s">
        <v>645</v>
      </c>
      <c r="C33" s="19"/>
      <c r="D33" s="6" t="s">
        <v>719</v>
      </c>
      <c r="E33" s="6" t="s">
        <v>720</v>
      </c>
      <c r="F33" s="6" t="s">
        <v>721</v>
      </c>
      <c r="G33" s="6" t="s">
        <v>722</v>
      </c>
    </row>
    <row r="34" spans="1:7" ht="15" customHeight="1" x14ac:dyDescent="0.15">
      <c r="A34" s="6">
        <v>1</v>
      </c>
      <c r="B34" s="19">
        <v>2</v>
      </c>
      <c r="C34" s="19"/>
      <c r="D34" s="6">
        <v>3</v>
      </c>
      <c r="E34" s="6">
        <v>4</v>
      </c>
      <c r="F34" s="6">
        <v>5</v>
      </c>
      <c r="G34" s="6">
        <v>6</v>
      </c>
    </row>
    <row r="35" spans="1:7" ht="80.099999999999994" customHeight="1" x14ac:dyDescent="0.15">
      <c r="A35" s="6" t="s">
        <v>473</v>
      </c>
      <c r="B35" s="20" t="s">
        <v>735</v>
      </c>
      <c r="C35" s="20"/>
      <c r="D35" s="6" t="s">
        <v>725</v>
      </c>
      <c r="E35" s="10">
        <v>10</v>
      </c>
      <c r="F35" s="10">
        <v>14364.35</v>
      </c>
      <c r="G35" s="10">
        <v>143643.5</v>
      </c>
    </row>
    <row r="36" spans="1:7" ht="60" customHeight="1" x14ac:dyDescent="0.15">
      <c r="A36" s="6" t="s">
        <v>736</v>
      </c>
      <c r="B36" s="20" t="s">
        <v>737</v>
      </c>
      <c r="C36" s="20"/>
      <c r="D36" s="6" t="s">
        <v>725</v>
      </c>
      <c r="E36" s="10">
        <v>12</v>
      </c>
      <c r="F36" s="10">
        <v>108582.65083300001</v>
      </c>
      <c r="G36" s="10">
        <v>1302991.81</v>
      </c>
    </row>
    <row r="37" spans="1:7" ht="60" customHeight="1" x14ac:dyDescent="0.15">
      <c r="A37" s="6" t="s">
        <v>738</v>
      </c>
      <c r="B37" s="20" t="s">
        <v>739</v>
      </c>
      <c r="C37" s="20"/>
      <c r="D37" s="6" t="s">
        <v>435</v>
      </c>
      <c r="E37" s="10">
        <v>6</v>
      </c>
      <c r="F37" s="10">
        <v>29134.511666999999</v>
      </c>
      <c r="G37" s="10">
        <v>174807.07</v>
      </c>
    </row>
    <row r="38" spans="1:7" ht="80.099999999999994" customHeight="1" x14ac:dyDescent="0.15">
      <c r="A38" s="6" t="s">
        <v>740</v>
      </c>
      <c r="B38" s="20" t="s">
        <v>741</v>
      </c>
      <c r="C38" s="20"/>
      <c r="D38" s="6" t="s">
        <v>435</v>
      </c>
      <c r="E38" s="10">
        <v>12</v>
      </c>
      <c r="F38" s="10">
        <v>23997.195</v>
      </c>
      <c r="G38" s="10">
        <v>287966.34000000003</v>
      </c>
    </row>
    <row r="39" spans="1:7" ht="80.099999999999994" customHeight="1" x14ac:dyDescent="0.15">
      <c r="A39" s="6" t="s">
        <v>742</v>
      </c>
      <c r="B39" s="20" t="s">
        <v>743</v>
      </c>
      <c r="C39" s="20"/>
      <c r="D39" s="6" t="s">
        <v>725</v>
      </c>
      <c r="E39" s="10">
        <v>12</v>
      </c>
      <c r="F39" s="10">
        <v>13123.5</v>
      </c>
      <c r="G39" s="10">
        <v>157482</v>
      </c>
    </row>
    <row r="40" spans="1:7" ht="80.099999999999994" customHeight="1" x14ac:dyDescent="0.15">
      <c r="A40" s="6" t="s">
        <v>83</v>
      </c>
      <c r="B40" s="20" t="s">
        <v>744</v>
      </c>
      <c r="C40" s="20"/>
      <c r="D40" s="6" t="s">
        <v>725</v>
      </c>
      <c r="E40" s="10">
        <v>12</v>
      </c>
      <c r="F40" s="10">
        <v>42866.3</v>
      </c>
      <c r="G40" s="10">
        <v>514395.6</v>
      </c>
    </row>
    <row r="41" spans="1:7" ht="60" customHeight="1" x14ac:dyDescent="0.15">
      <c r="A41" s="6" t="s">
        <v>745</v>
      </c>
      <c r="B41" s="20" t="s">
        <v>746</v>
      </c>
      <c r="C41" s="20"/>
      <c r="D41" s="6" t="s">
        <v>435</v>
      </c>
      <c r="E41" s="10">
        <v>200</v>
      </c>
      <c r="F41" s="10">
        <v>4750</v>
      </c>
      <c r="G41" s="10">
        <v>950000</v>
      </c>
    </row>
    <row r="42" spans="1:7" ht="80.099999999999994" customHeight="1" x14ac:dyDescent="0.15">
      <c r="A42" s="6" t="s">
        <v>747</v>
      </c>
      <c r="B42" s="20" t="s">
        <v>748</v>
      </c>
      <c r="C42" s="20"/>
      <c r="D42" s="6" t="s">
        <v>435</v>
      </c>
      <c r="E42" s="10">
        <v>6</v>
      </c>
      <c r="F42" s="10">
        <v>8175.3466669999998</v>
      </c>
      <c r="G42" s="10">
        <v>49052.08</v>
      </c>
    </row>
    <row r="43" spans="1:7" ht="24.95" customHeight="1" x14ac:dyDescent="0.15">
      <c r="A43" s="28" t="s">
        <v>488</v>
      </c>
      <c r="B43" s="28"/>
      <c r="C43" s="28"/>
      <c r="D43" s="28"/>
      <c r="E43" s="28"/>
      <c r="F43" s="28"/>
      <c r="G43" s="12">
        <f>SUM(G35:G42)</f>
        <v>3580338.4000000004</v>
      </c>
    </row>
    <row r="44" spans="1:7" ht="24.95" customHeight="1" x14ac:dyDescent="0.15"/>
    <row r="45" spans="1:7" ht="20.100000000000001" customHeight="1" x14ac:dyDescent="0.15">
      <c r="A45" s="26" t="s">
        <v>459</v>
      </c>
      <c r="B45" s="26"/>
      <c r="C45" s="27" t="s">
        <v>274</v>
      </c>
      <c r="D45" s="27"/>
      <c r="E45" s="27"/>
      <c r="F45" s="27"/>
      <c r="G45" s="27"/>
    </row>
    <row r="46" spans="1:7" ht="20.100000000000001" customHeight="1" x14ac:dyDescent="0.15">
      <c r="A46" s="26" t="s">
        <v>460</v>
      </c>
      <c r="B46" s="26"/>
      <c r="C46" s="27" t="s">
        <v>573</v>
      </c>
      <c r="D46" s="27"/>
      <c r="E46" s="27"/>
      <c r="F46" s="27"/>
      <c r="G46" s="27"/>
    </row>
    <row r="47" spans="1:7" ht="15" customHeight="1" x14ac:dyDescent="0.15"/>
    <row r="48" spans="1:7" ht="24.95" customHeight="1" x14ac:dyDescent="0.15">
      <c r="A48" s="17" t="s">
        <v>749</v>
      </c>
      <c r="B48" s="17"/>
      <c r="C48" s="17"/>
      <c r="D48" s="17"/>
      <c r="E48" s="17"/>
      <c r="F48" s="17"/>
      <c r="G48" s="17"/>
    </row>
    <row r="49" spans="1:7" ht="15" customHeight="1" x14ac:dyDescent="0.15"/>
    <row r="50" spans="1:7" ht="50.1" customHeight="1" x14ac:dyDescent="0.15">
      <c r="A50" s="6" t="s">
        <v>367</v>
      </c>
      <c r="B50" s="19" t="s">
        <v>645</v>
      </c>
      <c r="C50" s="19"/>
      <c r="D50" s="6" t="s">
        <v>719</v>
      </c>
      <c r="E50" s="6" t="s">
        <v>720</v>
      </c>
      <c r="F50" s="6" t="s">
        <v>721</v>
      </c>
      <c r="G50" s="6" t="s">
        <v>722</v>
      </c>
    </row>
    <row r="51" spans="1:7" ht="15" customHeight="1" x14ac:dyDescent="0.15">
      <c r="A51" s="6">
        <v>1</v>
      </c>
      <c r="B51" s="19">
        <v>2</v>
      </c>
      <c r="C51" s="19"/>
      <c r="D51" s="6">
        <v>3</v>
      </c>
      <c r="E51" s="6">
        <v>4</v>
      </c>
      <c r="F51" s="6">
        <v>5</v>
      </c>
      <c r="G51" s="6">
        <v>6</v>
      </c>
    </row>
    <row r="52" spans="1:7" ht="80.099999999999994" customHeight="1" x14ac:dyDescent="0.15">
      <c r="A52" s="6" t="s">
        <v>511</v>
      </c>
      <c r="B52" s="20" t="s">
        <v>750</v>
      </c>
      <c r="C52" s="20"/>
      <c r="D52" s="6" t="s">
        <v>435</v>
      </c>
      <c r="E52" s="10">
        <v>2</v>
      </c>
      <c r="F52" s="10">
        <v>10899.5</v>
      </c>
      <c r="G52" s="10">
        <v>21799</v>
      </c>
    </row>
    <row r="53" spans="1:7" ht="99.95" customHeight="1" x14ac:dyDescent="0.15">
      <c r="A53" s="6" t="s">
        <v>587</v>
      </c>
      <c r="B53" s="20" t="s">
        <v>751</v>
      </c>
      <c r="C53" s="20"/>
      <c r="D53" s="6" t="s">
        <v>435</v>
      </c>
      <c r="E53" s="10">
        <v>5</v>
      </c>
      <c r="F53" s="10">
        <v>8128.51</v>
      </c>
      <c r="G53" s="10">
        <v>40642.550000000003</v>
      </c>
    </row>
    <row r="54" spans="1:7" ht="60" customHeight="1" x14ac:dyDescent="0.15">
      <c r="A54" s="6" t="s">
        <v>591</v>
      </c>
      <c r="B54" s="20" t="s">
        <v>752</v>
      </c>
      <c r="C54" s="20"/>
      <c r="D54" s="6" t="s">
        <v>435</v>
      </c>
      <c r="E54" s="10">
        <v>4</v>
      </c>
      <c r="F54" s="10">
        <v>13466.65</v>
      </c>
      <c r="G54" s="10">
        <v>53866.6</v>
      </c>
    </row>
    <row r="55" spans="1:7" ht="60" customHeight="1" x14ac:dyDescent="0.15">
      <c r="A55" s="6" t="s">
        <v>592</v>
      </c>
      <c r="B55" s="20" t="s">
        <v>753</v>
      </c>
      <c r="C55" s="20"/>
      <c r="D55" s="6" t="s">
        <v>435</v>
      </c>
      <c r="E55" s="10">
        <v>12</v>
      </c>
      <c r="F55" s="10">
        <v>14951.514999999999</v>
      </c>
      <c r="G55" s="10">
        <v>179418.18</v>
      </c>
    </row>
    <row r="56" spans="1:7" ht="80.099999999999994" customHeight="1" x14ac:dyDescent="0.15">
      <c r="A56" s="6" t="s">
        <v>515</v>
      </c>
      <c r="B56" s="20" t="s">
        <v>754</v>
      </c>
      <c r="C56" s="20"/>
      <c r="D56" s="6" t="s">
        <v>435</v>
      </c>
      <c r="E56" s="10">
        <v>1</v>
      </c>
      <c r="F56" s="10">
        <v>42000</v>
      </c>
      <c r="G56" s="10">
        <v>42000</v>
      </c>
    </row>
    <row r="57" spans="1:7" ht="39.950000000000003" customHeight="1" x14ac:dyDescent="0.15">
      <c r="A57" s="6" t="s">
        <v>517</v>
      </c>
      <c r="B57" s="20" t="s">
        <v>755</v>
      </c>
      <c r="C57" s="20"/>
      <c r="D57" s="6" t="s">
        <v>435</v>
      </c>
      <c r="E57" s="10">
        <v>1000</v>
      </c>
      <c r="F57" s="10">
        <v>10</v>
      </c>
      <c r="G57" s="10">
        <v>10000</v>
      </c>
    </row>
    <row r="58" spans="1:7" ht="39.950000000000003" customHeight="1" x14ac:dyDescent="0.15">
      <c r="A58" s="6" t="s">
        <v>529</v>
      </c>
      <c r="B58" s="20" t="s">
        <v>756</v>
      </c>
      <c r="C58" s="20"/>
      <c r="D58" s="6" t="s">
        <v>435</v>
      </c>
      <c r="E58" s="10">
        <v>12</v>
      </c>
      <c r="F58" s="10">
        <v>833.33299999999997</v>
      </c>
      <c r="G58" s="10">
        <v>10000</v>
      </c>
    </row>
    <row r="59" spans="1:7" ht="60" customHeight="1" x14ac:dyDescent="0.15">
      <c r="A59" s="6" t="s">
        <v>603</v>
      </c>
      <c r="B59" s="20" t="s">
        <v>757</v>
      </c>
      <c r="C59" s="20"/>
      <c r="D59" s="6" t="s">
        <v>435</v>
      </c>
      <c r="E59" s="10">
        <v>12</v>
      </c>
      <c r="F59" s="10">
        <v>8933.3333330000005</v>
      </c>
      <c r="G59" s="10">
        <v>107200</v>
      </c>
    </row>
    <row r="60" spans="1:7" ht="60" customHeight="1" x14ac:dyDescent="0.15">
      <c r="A60" s="6" t="s">
        <v>608</v>
      </c>
      <c r="B60" s="20" t="s">
        <v>758</v>
      </c>
      <c r="C60" s="20"/>
      <c r="D60" s="6" t="s">
        <v>435</v>
      </c>
      <c r="E60" s="10">
        <v>500</v>
      </c>
      <c r="F60" s="10">
        <v>400</v>
      </c>
      <c r="G60" s="10">
        <v>200000</v>
      </c>
    </row>
    <row r="61" spans="1:7" ht="60" customHeight="1" x14ac:dyDescent="0.15">
      <c r="A61" s="6" t="s">
        <v>539</v>
      </c>
      <c r="B61" s="20" t="s">
        <v>759</v>
      </c>
      <c r="C61" s="20"/>
      <c r="D61" s="6" t="s">
        <v>435</v>
      </c>
      <c r="E61" s="10">
        <v>1</v>
      </c>
      <c r="F61" s="10">
        <v>8800</v>
      </c>
      <c r="G61" s="10">
        <v>8800</v>
      </c>
    </row>
    <row r="62" spans="1:7" ht="60" customHeight="1" x14ac:dyDescent="0.15">
      <c r="A62" s="6" t="s">
        <v>611</v>
      </c>
      <c r="B62" s="20" t="s">
        <v>760</v>
      </c>
      <c r="C62" s="20"/>
      <c r="D62" s="6" t="s">
        <v>435</v>
      </c>
      <c r="E62" s="10">
        <v>200</v>
      </c>
      <c r="F62" s="10">
        <v>350</v>
      </c>
      <c r="G62" s="10">
        <v>70000</v>
      </c>
    </row>
    <row r="63" spans="1:7" ht="99.95" customHeight="1" x14ac:dyDescent="0.15">
      <c r="A63" s="6" t="s">
        <v>612</v>
      </c>
      <c r="B63" s="20" t="s">
        <v>761</v>
      </c>
      <c r="C63" s="20"/>
      <c r="D63" s="6" t="s">
        <v>435</v>
      </c>
      <c r="E63" s="10">
        <v>12</v>
      </c>
      <c r="F63" s="10">
        <v>13785.84</v>
      </c>
      <c r="G63" s="10">
        <v>165430.07999999999</v>
      </c>
    </row>
    <row r="64" spans="1:7" ht="60" customHeight="1" x14ac:dyDescent="0.15">
      <c r="A64" s="6" t="s">
        <v>618</v>
      </c>
      <c r="B64" s="20" t="s">
        <v>762</v>
      </c>
      <c r="C64" s="20"/>
      <c r="D64" s="6" t="s">
        <v>435</v>
      </c>
      <c r="E64" s="10">
        <v>1</v>
      </c>
      <c r="F64" s="10">
        <v>119876.85</v>
      </c>
      <c r="G64" s="10">
        <v>119876.85</v>
      </c>
    </row>
    <row r="65" spans="1:7" ht="60" customHeight="1" x14ac:dyDescent="0.15">
      <c r="A65" s="6" t="s">
        <v>557</v>
      </c>
      <c r="B65" s="20" t="s">
        <v>763</v>
      </c>
      <c r="C65" s="20"/>
      <c r="D65" s="6" t="s">
        <v>435</v>
      </c>
      <c r="E65" s="10">
        <v>1</v>
      </c>
      <c r="F65" s="10">
        <v>23000</v>
      </c>
      <c r="G65" s="10">
        <v>23000</v>
      </c>
    </row>
    <row r="66" spans="1:7" ht="60" customHeight="1" x14ac:dyDescent="0.15">
      <c r="A66" s="6" t="s">
        <v>561</v>
      </c>
      <c r="B66" s="20" t="s">
        <v>764</v>
      </c>
      <c r="C66" s="20"/>
      <c r="D66" s="6" t="s">
        <v>435</v>
      </c>
      <c r="E66" s="10">
        <v>10</v>
      </c>
      <c r="F66" s="10">
        <v>38000</v>
      </c>
      <c r="G66" s="10">
        <v>380000</v>
      </c>
    </row>
    <row r="67" spans="1:7" ht="80.099999999999994" customHeight="1" x14ac:dyDescent="0.15">
      <c r="A67" s="6" t="s">
        <v>567</v>
      </c>
      <c r="B67" s="20" t="s">
        <v>765</v>
      </c>
      <c r="C67" s="20"/>
      <c r="D67" s="6" t="s">
        <v>435</v>
      </c>
      <c r="E67" s="10">
        <v>10</v>
      </c>
      <c r="F67" s="10">
        <v>2700</v>
      </c>
      <c r="G67" s="10">
        <v>27000</v>
      </c>
    </row>
    <row r="68" spans="1:7" ht="80.099999999999994" customHeight="1" x14ac:dyDescent="0.15">
      <c r="A68" s="6" t="s">
        <v>766</v>
      </c>
      <c r="B68" s="20" t="s">
        <v>767</v>
      </c>
      <c r="C68" s="20"/>
      <c r="D68" s="6" t="s">
        <v>435</v>
      </c>
      <c r="E68" s="10">
        <v>11</v>
      </c>
      <c r="F68" s="10">
        <v>52363.636363999998</v>
      </c>
      <c r="G68" s="10">
        <v>576000</v>
      </c>
    </row>
    <row r="69" spans="1:7" ht="60" customHeight="1" x14ac:dyDescent="0.15">
      <c r="A69" s="6" t="s">
        <v>768</v>
      </c>
      <c r="B69" s="20" t="s">
        <v>769</v>
      </c>
      <c r="C69" s="20"/>
      <c r="D69" s="6" t="s">
        <v>435</v>
      </c>
      <c r="E69" s="10">
        <v>10</v>
      </c>
      <c r="F69" s="10">
        <v>33000</v>
      </c>
      <c r="G69" s="10">
        <v>330000</v>
      </c>
    </row>
    <row r="70" spans="1:7" ht="80.099999999999994" customHeight="1" x14ac:dyDescent="0.15">
      <c r="A70" s="6" t="s">
        <v>770</v>
      </c>
      <c r="B70" s="20" t="s">
        <v>771</v>
      </c>
      <c r="C70" s="20"/>
      <c r="D70" s="6" t="s">
        <v>435</v>
      </c>
      <c r="E70" s="10">
        <v>12</v>
      </c>
      <c r="F70" s="10">
        <v>35000</v>
      </c>
      <c r="G70" s="10">
        <v>420000</v>
      </c>
    </row>
    <row r="71" spans="1:7" ht="80.099999999999994" customHeight="1" x14ac:dyDescent="0.15">
      <c r="A71" s="6" t="s">
        <v>772</v>
      </c>
      <c r="B71" s="20" t="s">
        <v>773</v>
      </c>
      <c r="C71" s="20"/>
      <c r="D71" s="6" t="s">
        <v>435</v>
      </c>
      <c r="E71" s="10">
        <v>1</v>
      </c>
      <c r="F71" s="10">
        <v>200000</v>
      </c>
      <c r="G71" s="10">
        <v>200000</v>
      </c>
    </row>
    <row r="72" spans="1:7" ht="120" customHeight="1" x14ac:dyDescent="0.15">
      <c r="A72" s="6" t="s">
        <v>774</v>
      </c>
      <c r="B72" s="20" t="s">
        <v>775</v>
      </c>
      <c r="C72" s="20"/>
      <c r="D72" s="6" t="s">
        <v>435</v>
      </c>
      <c r="E72" s="10">
        <v>1</v>
      </c>
      <c r="F72" s="10">
        <v>30000</v>
      </c>
      <c r="G72" s="10">
        <v>30000</v>
      </c>
    </row>
    <row r="73" spans="1:7" ht="140.1" customHeight="1" x14ac:dyDescent="0.15">
      <c r="A73" s="6" t="s">
        <v>776</v>
      </c>
      <c r="B73" s="20" t="s">
        <v>777</v>
      </c>
      <c r="C73" s="20"/>
      <c r="D73" s="6" t="s">
        <v>435</v>
      </c>
      <c r="E73" s="10">
        <v>112</v>
      </c>
      <c r="F73" s="10">
        <v>5000</v>
      </c>
      <c r="G73" s="10">
        <v>560000</v>
      </c>
    </row>
    <row r="74" spans="1:7" ht="140.1" customHeight="1" x14ac:dyDescent="0.15">
      <c r="A74" s="6" t="s">
        <v>778</v>
      </c>
      <c r="B74" s="20" t="s">
        <v>779</v>
      </c>
      <c r="C74" s="20"/>
      <c r="D74" s="6" t="s">
        <v>435</v>
      </c>
      <c r="E74" s="10">
        <v>1</v>
      </c>
      <c r="F74" s="10">
        <v>1557522.3</v>
      </c>
      <c r="G74" s="10">
        <v>1557522.3</v>
      </c>
    </row>
    <row r="75" spans="1:7" ht="120" customHeight="1" x14ac:dyDescent="0.15">
      <c r="A75" s="6" t="s">
        <v>780</v>
      </c>
      <c r="B75" s="20" t="s">
        <v>781</v>
      </c>
      <c r="C75" s="20"/>
      <c r="D75" s="6" t="s">
        <v>435</v>
      </c>
      <c r="E75" s="10">
        <v>1</v>
      </c>
      <c r="F75" s="10">
        <v>250000</v>
      </c>
      <c r="G75" s="10">
        <v>250000</v>
      </c>
    </row>
    <row r="76" spans="1:7" ht="80.099999999999994" customHeight="1" x14ac:dyDescent="0.15">
      <c r="A76" s="6" t="s">
        <v>782</v>
      </c>
      <c r="B76" s="20" t="s">
        <v>783</v>
      </c>
      <c r="C76" s="20"/>
      <c r="D76" s="6" t="s">
        <v>435</v>
      </c>
      <c r="E76" s="10">
        <v>4320</v>
      </c>
      <c r="F76" s="10">
        <v>119</v>
      </c>
      <c r="G76" s="10">
        <v>514080</v>
      </c>
    </row>
    <row r="77" spans="1:7" ht="60" customHeight="1" x14ac:dyDescent="0.15">
      <c r="A77" s="6" t="s">
        <v>784</v>
      </c>
      <c r="B77" s="20" t="s">
        <v>785</v>
      </c>
      <c r="C77" s="20"/>
      <c r="D77" s="6" t="s">
        <v>435</v>
      </c>
      <c r="E77" s="10">
        <v>1</v>
      </c>
      <c r="F77" s="10">
        <v>119696.44</v>
      </c>
      <c r="G77" s="10">
        <v>119696.44</v>
      </c>
    </row>
    <row r="78" spans="1:7" ht="80.099999999999994" customHeight="1" x14ac:dyDescent="0.15">
      <c r="A78" s="6" t="s">
        <v>786</v>
      </c>
      <c r="B78" s="20" t="s">
        <v>787</v>
      </c>
      <c r="C78" s="20"/>
      <c r="D78" s="6" t="s">
        <v>435</v>
      </c>
      <c r="E78" s="10">
        <v>1</v>
      </c>
      <c r="F78" s="10">
        <v>442680</v>
      </c>
      <c r="G78" s="10">
        <v>442680</v>
      </c>
    </row>
    <row r="79" spans="1:7" ht="24.95" customHeight="1" x14ac:dyDescent="0.15">
      <c r="A79" s="28" t="s">
        <v>488</v>
      </c>
      <c r="B79" s="28"/>
      <c r="C79" s="28"/>
      <c r="D79" s="28"/>
      <c r="E79" s="28"/>
      <c r="F79" s="28"/>
      <c r="G79" s="12">
        <f>SUM(G52:G78)</f>
        <v>6459012</v>
      </c>
    </row>
    <row r="80" spans="1:7" ht="24.95" customHeight="1" x14ac:dyDescent="0.15"/>
    <row r="81" spans="1:7" ht="20.100000000000001" customHeight="1" x14ac:dyDescent="0.15">
      <c r="A81" s="26" t="s">
        <v>459</v>
      </c>
      <c r="B81" s="26"/>
      <c r="C81" s="27" t="s">
        <v>274</v>
      </c>
      <c r="D81" s="27"/>
      <c r="E81" s="27"/>
      <c r="F81" s="27"/>
      <c r="G81" s="27"/>
    </row>
    <row r="82" spans="1:7" ht="20.100000000000001" customHeight="1" x14ac:dyDescent="0.15">
      <c r="A82" s="26" t="s">
        <v>460</v>
      </c>
      <c r="B82" s="26"/>
      <c r="C82" s="27" t="s">
        <v>573</v>
      </c>
      <c r="D82" s="27"/>
      <c r="E82" s="27"/>
      <c r="F82" s="27"/>
      <c r="G82" s="27"/>
    </row>
    <row r="83" spans="1:7" ht="15" customHeight="1" x14ac:dyDescent="0.15"/>
    <row r="84" spans="1:7" ht="24.95" customHeight="1" x14ac:dyDescent="0.15">
      <c r="A84" s="17" t="s">
        <v>788</v>
      </c>
      <c r="B84" s="17"/>
      <c r="C84" s="17"/>
      <c r="D84" s="17"/>
      <c r="E84" s="17"/>
      <c r="F84" s="17"/>
      <c r="G84" s="17"/>
    </row>
    <row r="85" spans="1:7" ht="15" customHeight="1" x14ac:dyDescent="0.15"/>
    <row r="86" spans="1:7" ht="50.1" customHeight="1" x14ac:dyDescent="0.15">
      <c r="A86" s="6" t="s">
        <v>367</v>
      </c>
      <c r="B86" s="19" t="s">
        <v>645</v>
      </c>
      <c r="C86" s="19"/>
      <c r="D86" s="6" t="s">
        <v>719</v>
      </c>
      <c r="E86" s="6" t="s">
        <v>720</v>
      </c>
      <c r="F86" s="6" t="s">
        <v>721</v>
      </c>
      <c r="G86" s="6" t="s">
        <v>722</v>
      </c>
    </row>
    <row r="87" spans="1:7" ht="15" customHeight="1" x14ac:dyDescent="0.15">
      <c r="A87" s="6">
        <v>1</v>
      </c>
      <c r="B87" s="19">
        <v>2</v>
      </c>
      <c r="C87" s="19"/>
      <c r="D87" s="6">
        <v>3</v>
      </c>
      <c r="E87" s="6">
        <v>4</v>
      </c>
      <c r="F87" s="6">
        <v>5</v>
      </c>
      <c r="G87" s="6">
        <v>6</v>
      </c>
    </row>
    <row r="88" spans="1:7" ht="80.099999999999994" customHeight="1" x14ac:dyDescent="0.15">
      <c r="A88" s="6" t="s">
        <v>474</v>
      </c>
      <c r="B88" s="20" t="s">
        <v>789</v>
      </c>
      <c r="C88" s="20"/>
      <c r="D88" s="6" t="s">
        <v>435</v>
      </c>
      <c r="E88" s="10">
        <v>5</v>
      </c>
      <c r="F88" s="10">
        <v>10304.469999999999</v>
      </c>
      <c r="G88" s="10">
        <v>51522.35</v>
      </c>
    </row>
    <row r="89" spans="1:7" ht="24.95" customHeight="1" x14ac:dyDescent="0.15">
      <c r="A89" s="28" t="s">
        <v>488</v>
      </c>
      <c r="B89" s="28"/>
      <c r="C89" s="28"/>
      <c r="D89" s="28"/>
      <c r="E89" s="28"/>
      <c r="F89" s="28"/>
      <c r="G89" s="12">
        <f>SUM(G88:G88)</f>
        <v>51522.35</v>
      </c>
    </row>
    <row r="90" spans="1:7" ht="24.95" customHeight="1" x14ac:dyDescent="0.15"/>
    <row r="91" spans="1:7" ht="20.100000000000001" customHeight="1" x14ac:dyDescent="0.15">
      <c r="A91" s="26" t="s">
        <v>459</v>
      </c>
      <c r="B91" s="26"/>
      <c r="C91" s="27" t="s">
        <v>274</v>
      </c>
      <c r="D91" s="27"/>
      <c r="E91" s="27"/>
      <c r="F91" s="27"/>
      <c r="G91" s="27"/>
    </row>
    <row r="92" spans="1:7" ht="20.100000000000001" customHeight="1" x14ac:dyDescent="0.15">
      <c r="A92" s="26" t="s">
        <v>460</v>
      </c>
      <c r="B92" s="26"/>
      <c r="C92" s="27" t="s">
        <v>573</v>
      </c>
      <c r="D92" s="27"/>
      <c r="E92" s="27"/>
      <c r="F92" s="27"/>
      <c r="G92" s="27"/>
    </row>
    <row r="93" spans="1:7" ht="15" customHeight="1" x14ac:dyDescent="0.15"/>
    <row r="94" spans="1:7" ht="24.95" customHeight="1" x14ac:dyDescent="0.15">
      <c r="A94" s="17" t="s">
        <v>790</v>
      </c>
      <c r="B94" s="17"/>
      <c r="C94" s="17"/>
      <c r="D94" s="17"/>
      <c r="E94" s="17"/>
      <c r="F94" s="17"/>
      <c r="G94" s="17"/>
    </row>
    <row r="95" spans="1:7" ht="15" customHeight="1" x14ac:dyDescent="0.15"/>
    <row r="96" spans="1:7" ht="50.1" customHeight="1" x14ac:dyDescent="0.15">
      <c r="A96" s="6" t="s">
        <v>367</v>
      </c>
      <c r="B96" s="19" t="s">
        <v>645</v>
      </c>
      <c r="C96" s="19"/>
      <c r="D96" s="6" t="s">
        <v>719</v>
      </c>
      <c r="E96" s="6" t="s">
        <v>720</v>
      </c>
      <c r="F96" s="6" t="s">
        <v>721</v>
      </c>
      <c r="G96" s="6" t="s">
        <v>722</v>
      </c>
    </row>
    <row r="97" spans="1:7" ht="15" customHeight="1" x14ac:dyDescent="0.15">
      <c r="A97" s="6">
        <v>1</v>
      </c>
      <c r="B97" s="19">
        <v>2</v>
      </c>
      <c r="C97" s="19"/>
      <c r="D97" s="6">
        <v>3</v>
      </c>
      <c r="E97" s="6">
        <v>4</v>
      </c>
      <c r="F97" s="6">
        <v>5</v>
      </c>
      <c r="G97" s="6">
        <v>6</v>
      </c>
    </row>
    <row r="98" spans="1:7" ht="80.099999999999994" customHeight="1" x14ac:dyDescent="0.15">
      <c r="A98" s="6" t="s">
        <v>622</v>
      </c>
      <c r="B98" s="20" t="s">
        <v>791</v>
      </c>
      <c r="C98" s="20"/>
      <c r="D98" s="6" t="s">
        <v>435</v>
      </c>
      <c r="E98" s="10">
        <v>200</v>
      </c>
      <c r="F98" s="10">
        <v>1337.17</v>
      </c>
      <c r="G98" s="10">
        <v>267434</v>
      </c>
    </row>
    <row r="99" spans="1:7" ht="60" customHeight="1" x14ac:dyDescent="0.15">
      <c r="A99" s="6" t="s">
        <v>168</v>
      </c>
      <c r="B99" s="20" t="s">
        <v>792</v>
      </c>
      <c r="C99" s="20"/>
      <c r="D99" s="6" t="s">
        <v>725</v>
      </c>
      <c r="E99" s="10">
        <v>1</v>
      </c>
      <c r="F99" s="10">
        <v>27000</v>
      </c>
      <c r="G99" s="10">
        <v>27000</v>
      </c>
    </row>
    <row r="100" spans="1:7" ht="60" customHeight="1" x14ac:dyDescent="0.15">
      <c r="A100" s="6" t="s">
        <v>793</v>
      </c>
      <c r="B100" s="20" t="s">
        <v>794</v>
      </c>
      <c r="C100" s="20"/>
      <c r="D100" s="6" t="s">
        <v>435</v>
      </c>
      <c r="E100" s="10">
        <v>1</v>
      </c>
      <c r="F100" s="10">
        <v>1800000</v>
      </c>
      <c r="G100" s="10">
        <v>1800000</v>
      </c>
    </row>
    <row r="101" spans="1:7" ht="60" customHeight="1" x14ac:dyDescent="0.15">
      <c r="A101" s="6" t="s">
        <v>795</v>
      </c>
      <c r="B101" s="20" t="s">
        <v>796</v>
      </c>
      <c r="C101" s="20"/>
      <c r="D101" s="6" t="s">
        <v>435</v>
      </c>
      <c r="E101" s="10">
        <v>5</v>
      </c>
      <c r="F101" s="10">
        <v>48000</v>
      </c>
      <c r="G101" s="10">
        <v>240000</v>
      </c>
    </row>
    <row r="102" spans="1:7" ht="60" customHeight="1" x14ac:dyDescent="0.15">
      <c r="A102" s="6" t="s">
        <v>797</v>
      </c>
      <c r="B102" s="20" t="s">
        <v>798</v>
      </c>
      <c r="C102" s="20"/>
      <c r="D102" s="6" t="s">
        <v>435</v>
      </c>
      <c r="E102" s="10">
        <v>10</v>
      </c>
      <c r="F102" s="10">
        <v>168167.75</v>
      </c>
      <c r="G102" s="10">
        <v>1681677.5</v>
      </c>
    </row>
    <row r="103" spans="1:7" ht="39.950000000000003" customHeight="1" x14ac:dyDescent="0.15">
      <c r="A103" s="6" t="s">
        <v>799</v>
      </c>
      <c r="B103" s="20" t="s">
        <v>800</v>
      </c>
      <c r="C103" s="20"/>
      <c r="D103" s="6" t="s">
        <v>435</v>
      </c>
      <c r="E103" s="10">
        <v>20</v>
      </c>
      <c r="F103" s="10">
        <v>13500</v>
      </c>
      <c r="G103" s="10">
        <v>270000</v>
      </c>
    </row>
    <row r="104" spans="1:7" ht="60" customHeight="1" x14ac:dyDescent="0.15">
      <c r="A104" s="6" t="s">
        <v>801</v>
      </c>
      <c r="B104" s="20" t="s">
        <v>802</v>
      </c>
      <c r="C104" s="20"/>
      <c r="D104" s="6" t="s">
        <v>435</v>
      </c>
      <c r="E104" s="10">
        <v>2</v>
      </c>
      <c r="F104" s="10">
        <v>82450</v>
      </c>
      <c r="G104" s="10">
        <v>164900</v>
      </c>
    </row>
    <row r="105" spans="1:7" ht="60" customHeight="1" x14ac:dyDescent="0.15">
      <c r="A105" s="6" t="s">
        <v>803</v>
      </c>
      <c r="B105" s="20" t="s">
        <v>804</v>
      </c>
      <c r="C105" s="20"/>
      <c r="D105" s="6" t="s">
        <v>435</v>
      </c>
      <c r="E105" s="10">
        <v>1</v>
      </c>
      <c r="F105" s="10">
        <v>10666</v>
      </c>
      <c r="G105" s="10">
        <v>10666</v>
      </c>
    </row>
    <row r="106" spans="1:7" ht="24.95" customHeight="1" x14ac:dyDescent="0.15">
      <c r="A106" s="28" t="s">
        <v>488</v>
      </c>
      <c r="B106" s="28"/>
      <c r="C106" s="28"/>
      <c r="D106" s="28"/>
      <c r="E106" s="28"/>
      <c r="F106" s="28"/>
      <c r="G106" s="12">
        <f>SUM(G98:G105)</f>
        <v>4461677.5</v>
      </c>
    </row>
    <row r="107" spans="1:7" ht="24.95" customHeight="1" x14ac:dyDescent="0.15"/>
    <row r="108" spans="1:7" ht="20.100000000000001" customHeight="1" x14ac:dyDescent="0.15">
      <c r="A108" s="26" t="s">
        <v>459</v>
      </c>
      <c r="B108" s="26"/>
      <c r="C108" s="27" t="s">
        <v>274</v>
      </c>
      <c r="D108" s="27"/>
      <c r="E108" s="27"/>
      <c r="F108" s="27"/>
      <c r="G108" s="27"/>
    </row>
    <row r="109" spans="1:7" ht="20.100000000000001" customHeight="1" x14ac:dyDescent="0.15">
      <c r="A109" s="26" t="s">
        <v>460</v>
      </c>
      <c r="B109" s="26"/>
      <c r="C109" s="27" t="s">
        <v>573</v>
      </c>
      <c r="D109" s="27"/>
      <c r="E109" s="27"/>
      <c r="F109" s="27"/>
      <c r="G109" s="27"/>
    </row>
    <row r="110" spans="1:7" ht="15" customHeight="1" x14ac:dyDescent="0.15"/>
    <row r="111" spans="1:7" ht="24.95" customHeight="1" x14ac:dyDescent="0.15">
      <c r="A111" s="17" t="s">
        <v>805</v>
      </c>
      <c r="B111" s="17"/>
      <c r="C111" s="17"/>
      <c r="D111" s="17"/>
      <c r="E111" s="17"/>
      <c r="F111" s="17"/>
      <c r="G111" s="17"/>
    </row>
    <row r="112" spans="1:7" ht="15" customHeight="1" x14ac:dyDescent="0.15"/>
    <row r="113" spans="1:7" ht="50.1" customHeight="1" x14ac:dyDescent="0.15">
      <c r="A113" s="6" t="s">
        <v>367</v>
      </c>
      <c r="B113" s="19" t="s">
        <v>645</v>
      </c>
      <c r="C113" s="19"/>
      <c r="D113" s="6" t="s">
        <v>719</v>
      </c>
      <c r="E113" s="6" t="s">
        <v>720</v>
      </c>
      <c r="F113" s="6" t="s">
        <v>721</v>
      </c>
      <c r="G113" s="6" t="s">
        <v>722</v>
      </c>
    </row>
    <row r="114" spans="1:7" ht="15" customHeight="1" x14ac:dyDescent="0.15">
      <c r="A114" s="6">
        <v>1</v>
      </c>
      <c r="B114" s="19">
        <v>2</v>
      </c>
      <c r="C114" s="19"/>
      <c r="D114" s="6">
        <v>3</v>
      </c>
      <c r="E114" s="6">
        <v>4</v>
      </c>
      <c r="F114" s="6">
        <v>5</v>
      </c>
      <c r="G114" s="6">
        <v>6</v>
      </c>
    </row>
    <row r="115" spans="1:7" ht="60" customHeight="1" x14ac:dyDescent="0.15">
      <c r="A115" s="6" t="s">
        <v>627</v>
      </c>
      <c r="B115" s="20" t="s">
        <v>806</v>
      </c>
      <c r="C115" s="20"/>
      <c r="D115" s="6" t="s">
        <v>725</v>
      </c>
      <c r="E115" s="10">
        <v>30</v>
      </c>
      <c r="F115" s="10">
        <v>500</v>
      </c>
      <c r="G115" s="10">
        <v>15000</v>
      </c>
    </row>
    <row r="116" spans="1:7" ht="24.95" customHeight="1" x14ac:dyDescent="0.15">
      <c r="A116" s="28" t="s">
        <v>488</v>
      </c>
      <c r="B116" s="28"/>
      <c r="C116" s="28"/>
      <c r="D116" s="28"/>
      <c r="E116" s="28"/>
      <c r="F116" s="28"/>
      <c r="G116" s="12">
        <f>SUM(G115:G115)</f>
        <v>15000</v>
      </c>
    </row>
    <row r="117" spans="1:7" ht="24.95" customHeight="1" x14ac:dyDescent="0.15"/>
    <row r="118" spans="1:7" ht="20.100000000000001" customHeight="1" x14ac:dyDescent="0.15">
      <c r="A118" s="26" t="s">
        <v>459</v>
      </c>
      <c r="B118" s="26"/>
      <c r="C118" s="27" t="s">
        <v>274</v>
      </c>
      <c r="D118" s="27"/>
      <c r="E118" s="27"/>
      <c r="F118" s="27"/>
      <c r="G118" s="27"/>
    </row>
    <row r="119" spans="1:7" ht="20.100000000000001" customHeight="1" x14ac:dyDescent="0.15">
      <c r="A119" s="26" t="s">
        <v>460</v>
      </c>
      <c r="B119" s="26"/>
      <c r="C119" s="27" t="s">
        <v>573</v>
      </c>
      <c r="D119" s="27"/>
      <c r="E119" s="27"/>
      <c r="F119" s="27"/>
      <c r="G119" s="27"/>
    </row>
    <row r="120" spans="1:7" ht="15" customHeight="1" x14ac:dyDescent="0.15"/>
    <row r="121" spans="1:7" ht="24.95" customHeight="1" x14ac:dyDescent="0.15">
      <c r="A121" s="17" t="s">
        <v>807</v>
      </c>
      <c r="B121" s="17"/>
      <c r="C121" s="17"/>
      <c r="D121" s="17"/>
      <c r="E121" s="17"/>
      <c r="F121" s="17"/>
      <c r="G121" s="17"/>
    </row>
    <row r="122" spans="1:7" ht="15" customHeight="1" x14ac:dyDescent="0.15"/>
    <row r="123" spans="1:7" ht="50.1" customHeight="1" x14ac:dyDescent="0.15">
      <c r="A123" s="6" t="s">
        <v>367</v>
      </c>
      <c r="B123" s="19" t="s">
        <v>645</v>
      </c>
      <c r="C123" s="19"/>
      <c r="D123" s="6" t="s">
        <v>719</v>
      </c>
      <c r="E123" s="6" t="s">
        <v>720</v>
      </c>
      <c r="F123" s="6" t="s">
        <v>721</v>
      </c>
      <c r="G123" s="6" t="s">
        <v>722</v>
      </c>
    </row>
    <row r="124" spans="1:7" ht="15" customHeight="1" x14ac:dyDescent="0.15">
      <c r="A124" s="6">
        <v>1</v>
      </c>
      <c r="B124" s="19">
        <v>2</v>
      </c>
      <c r="C124" s="19"/>
      <c r="D124" s="6">
        <v>3</v>
      </c>
      <c r="E124" s="6">
        <v>4</v>
      </c>
      <c r="F124" s="6">
        <v>5</v>
      </c>
      <c r="G124" s="6">
        <v>6</v>
      </c>
    </row>
    <row r="125" spans="1:7" ht="60" customHeight="1" x14ac:dyDescent="0.15">
      <c r="A125" s="6" t="s">
        <v>628</v>
      </c>
      <c r="B125" s="20" t="s">
        <v>808</v>
      </c>
      <c r="C125" s="20"/>
      <c r="D125" s="6" t="s">
        <v>435</v>
      </c>
      <c r="E125" s="10">
        <v>6948.11475728</v>
      </c>
      <c r="F125" s="10">
        <v>51.5</v>
      </c>
      <c r="G125" s="10">
        <v>357827.91</v>
      </c>
    </row>
    <row r="126" spans="1:7" ht="60" customHeight="1" x14ac:dyDescent="0.15">
      <c r="A126" s="6" t="s">
        <v>553</v>
      </c>
      <c r="B126" s="20" t="s">
        <v>809</v>
      </c>
      <c r="C126" s="20"/>
      <c r="D126" s="6" t="s">
        <v>435</v>
      </c>
      <c r="E126" s="10">
        <v>4105.7687378600003</v>
      </c>
      <c r="F126" s="10">
        <v>51.5</v>
      </c>
      <c r="G126" s="10">
        <v>211447.09</v>
      </c>
    </row>
    <row r="127" spans="1:7" ht="60" customHeight="1" x14ac:dyDescent="0.15">
      <c r="A127" s="6" t="s">
        <v>810</v>
      </c>
      <c r="B127" s="20" t="s">
        <v>811</v>
      </c>
      <c r="C127" s="20"/>
      <c r="D127" s="6" t="s">
        <v>435</v>
      </c>
      <c r="E127" s="10">
        <v>3966.6798889299998</v>
      </c>
      <c r="F127" s="10">
        <v>50.42</v>
      </c>
      <c r="G127" s="10">
        <v>200000</v>
      </c>
    </row>
    <row r="128" spans="1:7" ht="24.95" customHeight="1" x14ac:dyDescent="0.15">
      <c r="A128" s="28" t="s">
        <v>488</v>
      </c>
      <c r="B128" s="28"/>
      <c r="C128" s="28"/>
      <c r="D128" s="28"/>
      <c r="E128" s="28"/>
      <c r="F128" s="28"/>
      <c r="G128" s="12">
        <f>SUM(G125:G127)</f>
        <v>769275</v>
      </c>
    </row>
    <row r="129" spans="1:7" ht="24.95" customHeight="1" x14ac:dyDescent="0.15"/>
    <row r="130" spans="1:7" ht="20.100000000000001" customHeight="1" x14ac:dyDescent="0.15">
      <c r="A130" s="26" t="s">
        <v>459</v>
      </c>
      <c r="B130" s="26"/>
      <c r="C130" s="27" t="s">
        <v>274</v>
      </c>
      <c r="D130" s="27"/>
      <c r="E130" s="27"/>
      <c r="F130" s="27"/>
      <c r="G130" s="27"/>
    </row>
    <row r="131" spans="1:7" ht="20.100000000000001" customHeight="1" x14ac:dyDescent="0.15">
      <c r="A131" s="26" t="s">
        <v>460</v>
      </c>
      <c r="B131" s="26"/>
      <c r="C131" s="27" t="s">
        <v>573</v>
      </c>
      <c r="D131" s="27"/>
      <c r="E131" s="27"/>
      <c r="F131" s="27"/>
      <c r="G131" s="27"/>
    </row>
    <row r="132" spans="1:7" ht="15" customHeight="1" x14ac:dyDescent="0.15"/>
    <row r="133" spans="1:7" ht="24.95" customHeight="1" x14ac:dyDescent="0.15">
      <c r="A133" s="17" t="s">
        <v>812</v>
      </c>
      <c r="B133" s="17"/>
      <c r="C133" s="17"/>
      <c r="D133" s="17"/>
      <c r="E133" s="17"/>
      <c r="F133" s="17"/>
      <c r="G133" s="17"/>
    </row>
    <row r="134" spans="1:7" ht="15" customHeight="1" x14ac:dyDescent="0.15"/>
    <row r="135" spans="1:7" ht="50.1" customHeight="1" x14ac:dyDescent="0.15">
      <c r="A135" s="6" t="s">
        <v>367</v>
      </c>
      <c r="B135" s="19" t="s">
        <v>645</v>
      </c>
      <c r="C135" s="19"/>
      <c r="D135" s="6" t="s">
        <v>719</v>
      </c>
      <c r="E135" s="6" t="s">
        <v>720</v>
      </c>
      <c r="F135" s="6" t="s">
        <v>721</v>
      </c>
      <c r="G135" s="6" t="s">
        <v>722</v>
      </c>
    </row>
    <row r="136" spans="1:7" ht="15" customHeight="1" x14ac:dyDescent="0.15">
      <c r="A136" s="6">
        <v>1</v>
      </c>
      <c r="B136" s="19">
        <v>2</v>
      </c>
      <c r="C136" s="19"/>
      <c r="D136" s="6">
        <v>3</v>
      </c>
      <c r="E136" s="6">
        <v>4</v>
      </c>
      <c r="F136" s="6">
        <v>5</v>
      </c>
      <c r="G136" s="6">
        <v>6</v>
      </c>
    </row>
    <row r="137" spans="1:7" ht="60" customHeight="1" x14ac:dyDescent="0.15">
      <c r="A137" s="6" t="s">
        <v>629</v>
      </c>
      <c r="B137" s="20" t="s">
        <v>813</v>
      </c>
      <c r="C137" s="20"/>
      <c r="D137" s="6" t="s">
        <v>435</v>
      </c>
      <c r="E137" s="10">
        <v>50</v>
      </c>
      <c r="F137" s="10">
        <v>3100</v>
      </c>
      <c r="G137" s="10">
        <v>155000</v>
      </c>
    </row>
    <row r="138" spans="1:7" ht="60" customHeight="1" x14ac:dyDescent="0.15">
      <c r="A138" s="6" t="s">
        <v>814</v>
      </c>
      <c r="B138" s="20" t="s">
        <v>815</v>
      </c>
      <c r="C138" s="20"/>
      <c r="D138" s="6" t="s">
        <v>435</v>
      </c>
      <c r="E138" s="10">
        <v>1000</v>
      </c>
      <c r="F138" s="10">
        <v>162.10682</v>
      </c>
      <c r="G138" s="10">
        <v>162106.82</v>
      </c>
    </row>
    <row r="139" spans="1:7" ht="60" customHeight="1" x14ac:dyDescent="0.15">
      <c r="A139" s="6" t="s">
        <v>816</v>
      </c>
      <c r="B139" s="20" t="s">
        <v>817</v>
      </c>
      <c r="C139" s="20"/>
      <c r="D139" s="6" t="s">
        <v>435</v>
      </c>
      <c r="E139" s="10">
        <v>2500</v>
      </c>
      <c r="F139" s="10">
        <v>16.37</v>
      </c>
      <c r="G139" s="10">
        <v>40925</v>
      </c>
    </row>
    <row r="140" spans="1:7" ht="60" customHeight="1" x14ac:dyDescent="0.15">
      <c r="A140" s="6" t="s">
        <v>818</v>
      </c>
      <c r="B140" s="20" t="s">
        <v>819</v>
      </c>
      <c r="C140" s="20"/>
      <c r="D140" s="6" t="s">
        <v>435</v>
      </c>
      <c r="E140" s="10">
        <v>285.00700000000001</v>
      </c>
      <c r="F140" s="10">
        <v>188.07011800000001</v>
      </c>
      <c r="G140" s="10">
        <v>53601.3</v>
      </c>
    </row>
    <row r="141" spans="1:7" ht="60" customHeight="1" x14ac:dyDescent="0.15">
      <c r="A141" s="6" t="s">
        <v>820</v>
      </c>
      <c r="B141" s="20" t="s">
        <v>821</v>
      </c>
      <c r="C141" s="20"/>
      <c r="D141" s="6" t="s">
        <v>435</v>
      </c>
      <c r="E141" s="10">
        <v>500</v>
      </c>
      <c r="F141" s="10">
        <v>74.735200000000006</v>
      </c>
      <c r="G141" s="10">
        <v>37367.599999999999</v>
      </c>
    </row>
    <row r="142" spans="1:7" ht="60" customHeight="1" x14ac:dyDescent="0.15">
      <c r="A142" s="6" t="s">
        <v>822</v>
      </c>
      <c r="B142" s="20" t="s">
        <v>823</v>
      </c>
      <c r="C142" s="20"/>
      <c r="D142" s="6" t="s">
        <v>435</v>
      </c>
      <c r="E142" s="10">
        <v>100</v>
      </c>
      <c r="F142" s="10">
        <v>499.95</v>
      </c>
      <c r="G142" s="10">
        <v>49995</v>
      </c>
    </row>
    <row r="143" spans="1:7" ht="60" customHeight="1" x14ac:dyDescent="0.15">
      <c r="A143" s="6" t="s">
        <v>824</v>
      </c>
      <c r="B143" s="20" t="s">
        <v>825</v>
      </c>
      <c r="C143" s="20"/>
      <c r="D143" s="6" t="s">
        <v>435</v>
      </c>
      <c r="E143" s="10">
        <v>70</v>
      </c>
      <c r="F143" s="10">
        <v>607.83542899999998</v>
      </c>
      <c r="G143" s="10">
        <v>42548.480000000003</v>
      </c>
    </row>
    <row r="144" spans="1:7" ht="60" customHeight="1" x14ac:dyDescent="0.15">
      <c r="A144" s="6" t="s">
        <v>826</v>
      </c>
      <c r="B144" s="20" t="s">
        <v>827</v>
      </c>
      <c r="C144" s="20"/>
      <c r="D144" s="6" t="s">
        <v>435</v>
      </c>
      <c r="E144" s="10">
        <v>2000</v>
      </c>
      <c r="F144" s="10">
        <v>16.50825</v>
      </c>
      <c r="G144" s="10">
        <v>33016.5</v>
      </c>
    </row>
    <row r="145" spans="1:7" ht="39.950000000000003" customHeight="1" x14ac:dyDescent="0.15">
      <c r="A145" s="6" t="s">
        <v>828</v>
      </c>
      <c r="B145" s="20" t="s">
        <v>829</v>
      </c>
      <c r="C145" s="20"/>
      <c r="D145" s="6" t="s">
        <v>435</v>
      </c>
      <c r="E145" s="10">
        <v>25</v>
      </c>
      <c r="F145" s="10">
        <v>1913.2747999999999</v>
      </c>
      <c r="G145" s="10">
        <v>47831.87</v>
      </c>
    </row>
    <row r="146" spans="1:7" ht="60" customHeight="1" x14ac:dyDescent="0.15">
      <c r="A146" s="6" t="s">
        <v>830</v>
      </c>
      <c r="B146" s="20" t="s">
        <v>831</v>
      </c>
      <c r="C146" s="20"/>
      <c r="D146" s="6" t="s">
        <v>435</v>
      </c>
      <c r="E146" s="10">
        <v>450</v>
      </c>
      <c r="F146" s="10">
        <v>96.077200000000005</v>
      </c>
      <c r="G146" s="10">
        <v>43234.74</v>
      </c>
    </row>
    <row r="147" spans="1:7" ht="60" customHeight="1" x14ac:dyDescent="0.15">
      <c r="A147" s="6" t="s">
        <v>832</v>
      </c>
      <c r="B147" s="20" t="s">
        <v>833</v>
      </c>
      <c r="C147" s="20"/>
      <c r="D147" s="6" t="s">
        <v>435</v>
      </c>
      <c r="E147" s="10">
        <v>5</v>
      </c>
      <c r="F147" s="10">
        <v>6098.1559999999999</v>
      </c>
      <c r="G147" s="10">
        <v>30490.78</v>
      </c>
    </row>
    <row r="148" spans="1:7" ht="24.95" customHeight="1" x14ac:dyDescent="0.15">
      <c r="A148" s="28" t="s">
        <v>488</v>
      </c>
      <c r="B148" s="28"/>
      <c r="C148" s="28"/>
      <c r="D148" s="28"/>
      <c r="E148" s="28"/>
      <c r="F148" s="28"/>
      <c r="G148" s="12">
        <f>SUM(G137:G147)</f>
        <v>696118.09</v>
      </c>
    </row>
    <row r="149" spans="1:7" ht="24.95" customHeight="1" x14ac:dyDescent="0.15"/>
    <row r="150" spans="1:7" ht="20.100000000000001" customHeight="1" x14ac:dyDescent="0.15">
      <c r="A150" s="26" t="s">
        <v>459</v>
      </c>
      <c r="B150" s="26"/>
      <c r="C150" s="27" t="s">
        <v>274</v>
      </c>
      <c r="D150" s="27"/>
      <c r="E150" s="27"/>
      <c r="F150" s="27"/>
      <c r="G150" s="27"/>
    </row>
    <row r="151" spans="1:7" ht="20.100000000000001" customHeight="1" x14ac:dyDescent="0.15">
      <c r="A151" s="26" t="s">
        <v>460</v>
      </c>
      <c r="B151" s="26"/>
      <c r="C151" s="27" t="s">
        <v>573</v>
      </c>
      <c r="D151" s="27"/>
      <c r="E151" s="27"/>
      <c r="F151" s="27"/>
      <c r="G151" s="27"/>
    </row>
    <row r="152" spans="1:7" ht="15" customHeight="1" x14ac:dyDescent="0.15"/>
    <row r="153" spans="1:7" ht="24.95" customHeight="1" x14ac:dyDescent="0.15">
      <c r="A153" s="17" t="s">
        <v>834</v>
      </c>
      <c r="B153" s="17"/>
      <c r="C153" s="17"/>
      <c r="D153" s="17"/>
      <c r="E153" s="17"/>
      <c r="F153" s="17"/>
      <c r="G153" s="17"/>
    </row>
    <row r="154" spans="1:7" ht="15" customHeight="1" x14ac:dyDescent="0.15"/>
    <row r="155" spans="1:7" ht="50.1" customHeight="1" x14ac:dyDescent="0.15">
      <c r="A155" s="6" t="s">
        <v>367</v>
      </c>
      <c r="B155" s="19" t="s">
        <v>645</v>
      </c>
      <c r="C155" s="19"/>
      <c r="D155" s="6" t="s">
        <v>719</v>
      </c>
      <c r="E155" s="6" t="s">
        <v>720</v>
      </c>
      <c r="F155" s="6" t="s">
        <v>721</v>
      </c>
      <c r="G155" s="6" t="s">
        <v>722</v>
      </c>
    </row>
    <row r="156" spans="1:7" ht="15" customHeight="1" x14ac:dyDescent="0.15">
      <c r="A156" s="6">
        <v>1</v>
      </c>
      <c r="B156" s="19">
        <v>2</v>
      </c>
      <c r="C156" s="19"/>
      <c r="D156" s="6">
        <v>3</v>
      </c>
      <c r="E156" s="6">
        <v>4</v>
      </c>
      <c r="F156" s="6">
        <v>5</v>
      </c>
      <c r="G156" s="6">
        <v>6</v>
      </c>
    </row>
    <row r="157" spans="1:7" ht="39.950000000000003" customHeight="1" x14ac:dyDescent="0.15">
      <c r="A157" s="6" t="s">
        <v>547</v>
      </c>
      <c r="B157" s="20" t="s">
        <v>835</v>
      </c>
      <c r="C157" s="20"/>
      <c r="D157" s="6" t="s">
        <v>435</v>
      </c>
      <c r="E157" s="10">
        <v>100</v>
      </c>
      <c r="F157" s="10">
        <v>1500</v>
      </c>
      <c r="G157" s="10">
        <v>150000</v>
      </c>
    </row>
    <row r="158" spans="1:7" ht="80.099999999999994" customHeight="1" x14ac:dyDescent="0.15">
      <c r="A158" s="6" t="s">
        <v>836</v>
      </c>
      <c r="B158" s="20" t="s">
        <v>837</v>
      </c>
      <c r="C158" s="20"/>
      <c r="D158" s="6" t="s">
        <v>435</v>
      </c>
      <c r="E158" s="10">
        <v>100</v>
      </c>
      <c r="F158" s="10">
        <v>3000</v>
      </c>
      <c r="G158" s="10">
        <v>300000</v>
      </c>
    </row>
    <row r="159" spans="1:7" ht="24.95" customHeight="1" x14ac:dyDescent="0.15">
      <c r="A159" s="28" t="s">
        <v>488</v>
      </c>
      <c r="B159" s="28"/>
      <c r="C159" s="28"/>
      <c r="D159" s="28"/>
      <c r="E159" s="28"/>
      <c r="F159" s="28"/>
      <c r="G159" s="12">
        <f>SUM(G157:G158)</f>
        <v>450000</v>
      </c>
    </row>
    <row r="160" spans="1:7" ht="24.95" customHeight="1" x14ac:dyDescent="0.15"/>
    <row r="161" spans="1:7" ht="20.100000000000001" customHeight="1" x14ac:dyDescent="0.15">
      <c r="A161" s="26" t="s">
        <v>459</v>
      </c>
      <c r="B161" s="26"/>
      <c r="C161" s="27" t="s">
        <v>274</v>
      </c>
      <c r="D161" s="27"/>
      <c r="E161" s="27"/>
      <c r="F161" s="27"/>
      <c r="G161" s="27"/>
    </row>
    <row r="162" spans="1:7" ht="20.100000000000001" customHeight="1" x14ac:dyDescent="0.15">
      <c r="A162" s="26" t="s">
        <v>460</v>
      </c>
      <c r="B162" s="26"/>
      <c r="C162" s="27" t="s">
        <v>573</v>
      </c>
      <c r="D162" s="27"/>
      <c r="E162" s="27"/>
      <c r="F162" s="27"/>
      <c r="G162" s="27"/>
    </row>
    <row r="163" spans="1:7" ht="15" customHeight="1" x14ac:dyDescent="0.15"/>
    <row r="164" spans="1:7" ht="24.95" customHeight="1" x14ac:dyDescent="0.15">
      <c r="A164" s="17" t="s">
        <v>838</v>
      </c>
      <c r="B164" s="17"/>
      <c r="C164" s="17"/>
      <c r="D164" s="17"/>
      <c r="E164" s="17"/>
      <c r="F164" s="17"/>
      <c r="G164" s="17"/>
    </row>
    <row r="165" spans="1:7" ht="15" customHeight="1" x14ac:dyDescent="0.15"/>
    <row r="166" spans="1:7" ht="50.1" customHeight="1" x14ac:dyDescent="0.15">
      <c r="A166" s="6" t="s">
        <v>367</v>
      </c>
      <c r="B166" s="19" t="s">
        <v>645</v>
      </c>
      <c r="C166" s="19"/>
      <c r="D166" s="6" t="s">
        <v>719</v>
      </c>
      <c r="E166" s="6" t="s">
        <v>720</v>
      </c>
      <c r="F166" s="6" t="s">
        <v>721</v>
      </c>
      <c r="G166" s="6" t="s">
        <v>722</v>
      </c>
    </row>
    <row r="167" spans="1:7" ht="15" customHeight="1" x14ac:dyDescent="0.15">
      <c r="A167" s="6">
        <v>1</v>
      </c>
      <c r="B167" s="19">
        <v>2</v>
      </c>
      <c r="C167" s="19"/>
      <c r="D167" s="6">
        <v>3</v>
      </c>
      <c r="E167" s="6">
        <v>4</v>
      </c>
      <c r="F167" s="6">
        <v>5</v>
      </c>
      <c r="G167" s="6">
        <v>6</v>
      </c>
    </row>
    <row r="168" spans="1:7" ht="60" customHeight="1" x14ac:dyDescent="0.15">
      <c r="A168" s="6" t="s">
        <v>476</v>
      </c>
      <c r="B168" s="20" t="s">
        <v>839</v>
      </c>
      <c r="C168" s="20"/>
      <c r="D168" s="6" t="s">
        <v>435</v>
      </c>
      <c r="E168" s="10">
        <v>8</v>
      </c>
      <c r="F168" s="10">
        <v>1606.3912499999999</v>
      </c>
      <c r="G168" s="10">
        <v>12851.13</v>
      </c>
    </row>
    <row r="169" spans="1:7" ht="60" customHeight="1" x14ac:dyDescent="0.15">
      <c r="A169" s="6" t="s">
        <v>478</v>
      </c>
      <c r="B169" s="20" t="s">
        <v>840</v>
      </c>
      <c r="C169" s="20"/>
      <c r="D169" s="6" t="s">
        <v>435</v>
      </c>
      <c r="E169" s="10">
        <v>600</v>
      </c>
      <c r="F169" s="10">
        <v>10.167999999999999</v>
      </c>
      <c r="G169" s="10">
        <v>6100.8</v>
      </c>
    </row>
    <row r="170" spans="1:7" ht="60" customHeight="1" x14ac:dyDescent="0.15">
      <c r="A170" s="6" t="s">
        <v>523</v>
      </c>
      <c r="B170" s="20" t="s">
        <v>841</v>
      </c>
      <c r="C170" s="20"/>
      <c r="D170" s="6" t="s">
        <v>435</v>
      </c>
      <c r="E170" s="10">
        <v>10</v>
      </c>
      <c r="F170" s="10">
        <v>3580</v>
      </c>
      <c r="G170" s="10">
        <v>35800</v>
      </c>
    </row>
    <row r="171" spans="1:7" ht="60" customHeight="1" x14ac:dyDescent="0.15">
      <c r="A171" s="6" t="s">
        <v>630</v>
      </c>
      <c r="B171" s="20" t="s">
        <v>842</v>
      </c>
      <c r="C171" s="20"/>
      <c r="D171" s="6" t="s">
        <v>435</v>
      </c>
      <c r="E171" s="10">
        <v>4</v>
      </c>
      <c r="F171" s="10">
        <v>26065</v>
      </c>
      <c r="G171" s="10">
        <v>104260</v>
      </c>
    </row>
    <row r="172" spans="1:7" ht="60" customHeight="1" x14ac:dyDescent="0.15">
      <c r="A172" s="6" t="s">
        <v>551</v>
      </c>
      <c r="B172" s="20" t="s">
        <v>843</v>
      </c>
      <c r="C172" s="20"/>
      <c r="D172" s="6" t="s">
        <v>435</v>
      </c>
      <c r="E172" s="10">
        <v>200</v>
      </c>
      <c r="F172" s="10">
        <v>130.3295</v>
      </c>
      <c r="G172" s="10">
        <v>26065.9</v>
      </c>
    </row>
    <row r="173" spans="1:7" ht="80.099999999999994" customHeight="1" x14ac:dyDescent="0.15">
      <c r="A173" s="6" t="s">
        <v>844</v>
      </c>
      <c r="B173" s="20" t="s">
        <v>845</v>
      </c>
      <c r="C173" s="20"/>
      <c r="D173" s="6" t="s">
        <v>435</v>
      </c>
      <c r="E173" s="10">
        <v>2</v>
      </c>
      <c r="F173" s="10">
        <v>1426.66</v>
      </c>
      <c r="G173" s="10">
        <v>2853.32</v>
      </c>
    </row>
    <row r="174" spans="1:7" ht="80.099999999999994" customHeight="1" x14ac:dyDescent="0.15">
      <c r="A174" s="6" t="s">
        <v>844</v>
      </c>
      <c r="B174" s="20" t="s">
        <v>845</v>
      </c>
      <c r="C174" s="20"/>
      <c r="D174" s="6" t="s">
        <v>435</v>
      </c>
      <c r="E174" s="10">
        <v>700</v>
      </c>
      <c r="F174" s="10">
        <v>478.14521400000001</v>
      </c>
      <c r="G174" s="10">
        <v>334701.65000000002</v>
      </c>
    </row>
    <row r="175" spans="1:7" ht="60" customHeight="1" x14ac:dyDescent="0.15">
      <c r="A175" s="6" t="s">
        <v>846</v>
      </c>
      <c r="B175" s="20" t="s">
        <v>847</v>
      </c>
      <c r="C175" s="20"/>
      <c r="D175" s="6" t="s">
        <v>435</v>
      </c>
      <c r="E175" s="10">
        <v>200</v>
      </c>
      <c r="F175" s="10">
        <v>539.91070000000002</v>
      </c>
      <c r="G175" s="10">
        <v>107982.14</v>
      </c>
    </row>
    <row r="176" spans="1:7" ht="39.950000000000003" customHeight="1" x14ac:dyDescent="0.15">
      <c r="A176" s="6" t="s">
        <v>848</v>
      </c>
      <c r="B176" s="20" t="s">
        <v>849</v>
      </c>
      <c r="C176" s="20"/>
      <c r="D176" s="6" t="s">
        <v>435</v>
      </c>
      <c r="E176" s="10">
        <v>200</v>
      </c>
      <c r="F176" s="10">
        <v>1200</v>
      </c>
      <c r="G176" s="10">
        <v>240000</v>
      </c>
    </row>
    <row r="177" spans="1:7" ht="60" customHeight="1" x14ac:dyDescent="0.15">
      <c r="A177" s="6" t="s">
        <v>850</v>
      </c>
      <c r="B177" s="20" t="s">
        <v>851</v>
      </c>
      <c r="C177" s="20"/>
      <c r="D177" s="6" t="s">
        <v>435</v>
      </c>
      <c r="E177" s="10">
        <v>700</v>
      </c>
      <c r="F177" s="10">
        <v>332</v>
      </c>
      <c r="G177" s="10">
        <v>232400</v>
      </c>
    </row>
    <row r="178" spans="1:7" ht="60" customHeight="1" x14ac:dyDescent="0.15">
      <c r="A178" s="6" t="s">
        <v>852</v>
      </c>
      <c r="B178" s="20" t="s">
        <v>853</v>
      </c>
      <c r="C178" s="20"/>
      <c r="D178" s="6" t="s">
        <v>435</v>
      </c>
      <c r="E178" s="10">
        <v>150</v>
      </c>
      <c r="F178" s="10">
        <v>182.44800000000001</v>
      </c>
      <c r="G178" s="10">
        <v>27367.200000000001</v>
      </c>
    </row>
    <row r="179" spans="1:7" ht="39.950000000000003" customHeight="1" x14ac:dyDescent="0.15">
      <c r="A179" s="6" t="s">
        <v>854</v>
      </c>
      <c r="B179" s="20" t="s">
        <v>855</v>
      </c>
      <c r="C179" s="20"/>
      <c r="D179" s="6" t="s">
        <v>435</v>
      </c>
      <c r="E179" s="10">
        <v>1</v>
      </c>
      <c r="F179" s="10">
        <v>1214.4100000000001</v>
      </c>
      <c r="G179" s="10">
        <v>1214.4100000000001</v>
      </c>
    </row>
    <row r="180" spans="1:7" ht="24.95" customHeight="1" x14ac:dyDescent="0.15">
      <c r="A180" s="28" t="s">
        <v>488</v>
      </c>
      <c r="B180" s="28"/>
      <c r="C180" s="28"/>
      <c r="D180" s="28"/>
      <c r="E180" s="28"/>
      <c r="F180" s="28"/>
      <c r="G180" s="12">
        <f>SUM(G168:G179)</f>
        <v>1131596.5499999998</v>
      </c>
    </row>
    <row r="181" spans="1:7" ht="24.95" customHeight="1" x14ac:dyDescent="0.15"/>
    <row r="182" spans="1:7" ht="20.100000000000001" customHeight="1" x14ac:dyDescent="0.15">
      <c r="A182" s="26" t="s">
        <v>459</v>
      </c>
      <c r="B182" s="26"/>
      <c r="C182" s="27" t="s">
        <v>274</v>
      </c>
      <c r="D182" s="27"/>
      <c r="E182" s="27"/>
      <c r="F182" s="27"/>
      <c r="G182" s="27"/>
    </row>
    <row r="183" spans="1:7" ht="20.100000000000001" customHeight="1" x14ac:dyDescent="0.15">
      <c r="A183" s="26" t="s">
        <v>460</v>
      </c>
      <c r="B183" s="26"/>
      <c r="C183" s="27" t="s">
        <v>573</v>
      </c>
      <c r="D183" s="27"/>
      <c r="E183" s="27"/>
      <c r="F183" s="27"/>
      <c r="G183" s="27"/>
    </row>
    <row r="184" spans="1:7" ht="15" customHeight="1" x14ac:dyDescent="0.15"/>
    <row r="185" spans="1:7" ht="24.95" customHeight="1" x14ac:dyDescent="0.15">
      <c r="A185" s="17" t="s">
        <v>856</v>
      </c>
      <c r="B185" s="17"/>
      <c r="C185" s="17"/>
      <c r="D185" s="17"/>
      <c r="E185" s="17"/>
      <c r="F185" s="17"/>
      <c r="G185" s="17"/>
    </row>
    <row r="186" spans="1:7" ht="15" customHeight="1" x14ac:dyDescent="0.15"/>
    <row r="187" spans="1:7" ht="50.1" customHeight="1" x14ac:dyDescent="0.15">
      <c r="A187" s="6" t="s">
        <v>367</v>
      </c>
      <c r="B187" s="19" t="s">
        <v>645</v>
      </c>
      <c r="C187" s="19"/>
      <c r="D187" s="6" t="s">
        <v>719</v>
      </c>
      <c r="E187" s="6" t="s">
        <v>720</v>
      </c>
      <c r="F187" s="6" t="s">
        <v>721</v>
      </c>
      <c r="G187" s="6" t="s">
        <v>722</v>
      </c>
    </row>
    <row r="188" spans="1:7" ht="15" customHeight="1" x14ac:dyDescent="0.15">
      <c r="A188" s="6">
        <v>1</v>
      </c>
      <c r="B188" s="19">
        <v>2</v>
      </c>
      <c r="C188" s="19"/>
      <c r="D188" s="6">
        <v>3</v>
      </c>
      <c r="E188" s="6">
        <v>4</v>
      </c>
      <c r="F188" s="6">
        <v>5</v>
      </c>
      <c r="G188" s="6">
        <v>6</v>
      </c>
    </row>
    <row r="189" spans="1:7" ht="60" customHeight="1" x14ac:dyDescent="0.15">
      <c r="A189" s="6" t="s">
        <v>857</v>
      </c>
      <c r="B189" s="20" t="s">
        <v>858</v>
      </c>
      <c r="C189" s="20"/>
      <c r="D189" s="6" t="s">
        <v>435</v>
      </c>
      <c r="E189" s="10">
        <v>100</v>
      </c>
      <c r="F189" s="10">
        <v>255</v>
      </c>
      <c r="G189" s="10">
        <v>25500</v>
      </c>
    </row>
    <row r="190" spans="1:7" ht="24.95" customHeight="1" x14ac:dyDescent="0.15">
      <c r="A190" s="28" t="s">
        <v>488</v>
      </c>
      <c r="B190" s="28"/>
      <c r="C190" s="28"/>
      <c r="D190" s="28"/>
      <c r="E190" s="28"/>
      <c r="F190" s="28"/>
      <c r="G190" s="12">
        <f>SUM(G189:G189)</f>
        <v>25500</v>
      </c>
    </row>
    <row r="191" spans="1:7" ht="24.95" customHeight="1" x14ac:dyDescent="0.15"/>
    <row r="192" spans="1:7" ht="20.100000000000001" customHeight="1" x14ac:dyDescent="0.15">
      <c r="A192" s="26" t="s">
        <v>459</v>
      </c>
      <c r="B192" s="26"/>
      <c r="C192" s="27" t="s">
        <v>274</v>
      </c>
      <c r="D192" s="27"/>
      <c r="E192" s="27"/>
      <c r="F192" s="27"/>
      <c r="G192" s="27"/>
    </row>
    <row r="193" spans="1:7" ht="20.100000000000001" customHeight="1" x14ac:dyDescent="0.15">
      <c r="A193" s="26" t="s">
        <v>460</v>
      </c>
      <c r="B193" s="26"/>
      <c r="C193" s="27" t="s">
        <v>489</v>
      </c>
      <c r="D193" s="27"/>
      <c r="E193" s="27"/>
      <c r="F193" s="27"/>
      <c r="G193" s="27"/>
    </row>
    <row r="194" spans="1:7" ht="15" customHeight="1" x14ac:dyDescent="0.15"/>
    <row r="195" spans="1:7" ht="24.95" customHeight="1" x14ac:dyDescent="0.15">
      <c r="A195" s="17" t="s">
        <v>718</v>
      </c>
      <c r="B195" s="17"/>
      <c r="C195" s="17"/>
      <c r="D195" s="17"/>
      <c r="E195" s="17"/>
      <c r="F195" s="17"/>
      <c r="G195" s="17"/>
    </row>
    <row r="196" spans="1:7" ht="15" customHeight="1" x14ac:dyDescent="0.15"/>
    <row r="197" spans="1:7" ht="50.1" customHeight="1" x14ac:dyDescent="0.15">
      <c r="A197" s="6" t="s">
        <v>367</v>
      </c>
      <c r="B197" s="19" t="s">
        <v>645</v>
      </c>
      <c r="C197" s="19"/>
      <c r="D197" s="6" t="s">
        <v>719</v>
      </c>
      <c r="E197" s="6" t="s">
        <v>720</v>
      </c>
      <c r="F197" s="6" t="s">
        <v>721</v>
      </c>
      <c r="G197" s="6" t="s">
        <v>722</v>
      </c>
    </row>
    <row r="198" spans="1:7" ht="15" customHeight="1" x14ac:dyDescent="0.15">
      <c r="A198" s="6">
        <v>1</v>
      </c>
      <c r="B198" s="19">
        <v>2</v>
      </c>
      <c r="C198" s="19"/>
      <c r="D198" s="6">
        <v>3</v>
      </c>
      <c r="E198" s="6">
        <v>4</v>
      </c>
      <c r="F198" s="6">
        <v>5</v>
      </c>
      <c r="G198" s="6">
        <v>6</v>
      </c>
    </row>
    <row r="199" spans="1:7" ht="80.099999999999994" customHeight="1" x14ac:dyDescent="0.15">
      <c r="A199" s="6" t="s">
        <v>580</v>
      </c>
      <c r="B199" s="20" t="s">
        <v>859</v>
      </c>
      <c r="C199" s="20"/>
      <c r="D199" s="6" t="s">
        <v>725</v>
      </c>
      <c r="E199" s="10">
        <v>12</v>
      </c>
      <c r="F199" s="10">
        <v>29517.340832999998</v>
      </c>
      <c r="G199" s="10">
        <v>354208.09</v>
      </c>
    </row>
    <row r="200" spans="1:7" ht="39.950000000000003" customHeight="1" x14ac:dyDescent="0.15">
      <c r="A200" s="6" t="s">
        <v>604</v>
      </c>
      <c r="B200" s="20" t="s">
        <v>860</v>
      </c>
      <c r="C200" s="20"/>
      <c r="D200" s="6" t="s">
        <v>435</v>
      </c>
      <c r="E200" s="10">
        <v>1</v>
      </c>
      <c r="F200" s="10">
        <v>2016.85</v>
      </c>
      <c r="G200" s="10">
        <v>2016.85</v>
      </c>
    </row>
    <row r="201" spans="1:7" ht="39.950000000000003" customHeight="1" x14ac:dyDescent="0.15">
      <c r="A201" s="6" t="s">
        <v>861</v>
      </c>
      <c r="B201" s="20" t="s">
        <v>862</v>
      </c>
      <c r="C201" s="20"/>
      <c r="D201" s="6" t="s">
        <v>435</v>
      </c>
      <c r="E201" s="10">
        <v>1</v>
      </c>
      <c r="F201" s="10">
        <v>19990</v>
      </c>
      <c r="G201" s="10">
        <v>19990</v>
      </c>
    </row>
    <row r="202" spans="1:7" ht="24.95" customHeight="1" x14ac:dyDescent="0.15">
      <c r="A202" s="28" t="s">
        <v>488</v>
      </c>
      <c r="B202" s="28"/>
      <c r="C202" s="28"/>
      <c r="D202" s="28"/>
      <c r="E202" s="28"/>
      <c r="F202" s="28"/>
      <c r="G202" s="12">
        <f>SUM(G199:G201)</f>
        <v>376214.94</v>
      </c>
    </row>
    <row r="203" spans="1:7" ht="24.95" customHeight="1" x14ac:dyDescent="0.15"/>
    <row r="204" spans="1:7" ht="20.100000000000001" customHeight="1" x14ac:dyDescent="0.15">
      <c r="A204" s="26" t="s">
        <v>459</v>
      </c>
      <c r="B204" s="26"/>
      <c r="C204" s="27" t="s">
        <v>274</v>
      </c>
      <c r="D204" s="27"/>
      <c r="E204" s="27"/>
      <c r="F204" s="27"/>
      <c r="G204" s="27"/>
    </row>
    <row r="205" spans="1:7" ht="20.100000000000001" customHeight="1" x14ac:dyDescent="0.15">
      <c r="A205" s="26" t="s">
        <v>460</v>
      </c>
      <c r="B205" s="26"/>
      <c r="C205" s="27" t="s">
        <v>489</v>
      </c>
      <c r="D205" s="27"/>
      <c r="E205" s="27"/>
      <c r="F205" s="27"/>
      <c r="G205" s="27"/>
    </row>
    <row r="206" spans="1:7" ht="15" customHeight="1" x14ac:dyDescent="0.15"/>
    <row r="207" spans="1:7" ht="24.95" customHeight="1" x14ac:dyDescent="0.15">
      <c r="A207" s="17" t="s">
        <v>727</v>
      </c>
      <c r="B207" s="17"/>
      <c r="C207" s="17"/>
      <c r="D207" s="17"/>
      <c r="E207" s="17"/>
      <c r="F207" s="17"/>
      <c r="G207" s="17"/>
    </row>
    <row r="208" spans="1:7" ht="15" customHeight="1" x14ac:dyDescent="0.15"/>
    <row r="209" spans="1:7" ht="50.1" customHeight="1" x14ac:dyDescent="0.15">
      <c r="A209" s="6" t="s">
        <v>367</v>
      </c>
      <c r="B209" s="19" t="s">
        <v>645</v>
      </c>
      <c r="C209" s="19"/>
      <c r="D209" s="6" t="s">
        <v>719</v>
      </c>
      <c r="E209" s="6" t="s">
        <v>720</v>
      </c>
      <c r="F209" s="6" t="s">
        <v>721</v>
      </c>
      <c r="G209" s="6" t="s">
        <v>722</v>
      </c>
    </row>
    <row r="210" spans="1:7" ht="15" customHeight="1" x14ac:dyDescent="0.15">
      <c r="A210" s="6">
        <v>1</v>
      </c>
      <c r="B210" s="19">
        <v>2</v>
      </c>
      <c r="C210" s="19"/>
      <c r="D210" s="6">
        <v>3</v>
      </c>
      <c r="E210" s="6">
        <v>4</v>
      </c>
      <c r="F210" s="6">
        <v>5</v>
      </c>
      <c r="G210" s="6">
        <v>6</v>
      </c>
    </row>
    <row r="211" spans="1:7" ht="60" customHeight="1" x14ac:dyDescent="0.15">
      <c r="A211" s="6" t="s">
        <v>503</v>
      </c>
      <c r="B211" s="20" t="s">
        <v>728</v>
      </c>
      <c r="C211" s="20"/>
      <c r="D211" s="6" t="s">
        <v>435</v>
      </c>
      <c r="E211" s="10">
        <v>12</v>
      </c>
      <c r="F211" s="10">
        <v>60528.518333</v>
      </c>
      <c r="G211" s="10">
        <v>726342.22</v>
      </c>
    </row>
    <row r="212" spans="1:7" ht="39.950000000000003" customHeight="1" x14ac:dyDescent="0.15">
      <c r="A212" s="6" t="s">
        <v>505</v>
      </c>
      <c r="B212" s="20" t="s">
        <v>729</v>
      </c>
      <c r="C212" s="20"/>
      <c r="D212" s="6" t="s">
        <v>725</v>
      </c>
      <c r="E212" s="10">
        <v>12</v>
      </c>
      <c r="F212" s="10">
        <v>59380.689166999997</v>
      </c>
      <c r="G212" s="10">
        <v>712568.27</v>
      </c>
    </row>
    <row r="213" spans="1:7" ht="60" customHeight="1" x14ac:dyDescent="0.15">
      <c r="A213" s="6" t="s">
        <v>507</v>
      </c>
      <c r="B213" s="20" t="s">
        <v>730</v>
      </c>
      <c r="C213" s="20"/>
      <c r="D213" s="6" t="s">
        <v>725</v>
      </c>
      <c r="E213" s="10">
        <v>12</v>
      </c>
      <c r="F213" s="10">
        <v>9780.3453000000009</v>
      </c>
      <c r="G213" s="10">
        <v>117364.14</v>
      </c>
    </row>
    <row r="214" spans="1:7" ht="39.950000000000003" customHeight="1" x14ac:dyDescent="0.15">
      <c r="A214" s="6" t="s">
        <v>509</v>
      </c>
      <c r="B214" s="20" t="s">
        <v>731</v>
      </c>
      <c r="C214" s="20"/>
      <c r="D214" s="6" t="s">
        <v>725</v>
      </c>
      <c r="E214" s="10">
        <v>12</v>
      </c>
      <c r="F214" s="10">
        <v>19183.035833000002</v>
      </c>
      <c r="G214" s="10">
        <v>230196.43</v>
      </c>
    </row>
    <row r="215" spans="1:7" ht="24.95" customHeight="1" x14ac:dyDescent="0.15">
      <c r="A215" s="28" t="s">
        <v>488</v>
      </c>
      <c r="B215" s="28"/>
      <c r="C215" s="28"/>
      <c r="D215" s="28"/>
      <c r="E215" s="28"/>
      <c r="F215" s="28"/>
      <c r="G215" s="12">
        <f>SUM(G211:G214)</f>
        <v>1786471.0599999998</v>
      </c>
    </row>
    <row r="216" spans="1:7" ht="24.95" customHeight="1" x14ac:dyDescent="0.15"/>
    <row r="217" spans="1:7" ht="20.100000000000001" customHeight="1" x14ac:dyDescent="0.15">
      <c r="A217" s="26" t="s">
        <v>459</v>
      </c>
      <c r="B217" s="26"/>
      <c r="C217" s="27" t="s">
        <v>274</v>
      </c>
      <c r="D217" s="27"/>
      <c r="E217" s="27"/>
      <c r="F217" s="27"/>
      <c r="G217" s="27"/>
    </row>
    <row r="218" spans="1:7" ht="20.100000000000001" customHeight="1" x14ac:dyDescent="0.15">
      <c r="A218" s="26" t="s">
        <v>460</v>
      </c>
      <c r="B218" s="26"/>
      <c r="C218" s="27" t="s">
        <v>489</v>
      </c>
      <c r="D218" s="27"/>
      <c r="E218" s="27"/>
      <c r="F218" s="27"/>
      <c r="G218" s="27"/>
    </row>
    <row r="219" spans="1:7" ht="15" customHeight="1" x14ac:dyDescent="0.15"/>
    <row r="220" spans="1:7" ht="24.95" customHeight="1" x14ac:dyDescent="0.15">
      <c r="A220" s="17" t="s">
        <v>734</v>
      </c>
      <c r="B220" s="17"/>
      <c r="C220" s="17"/>
      <c r="D220" s="17"/>
      <c r="E220" s="17"/>
      <c r="F220" s="17"/>
      <c r="G220" s="17"/>
    </row>
    <row r="221" spans="1:7" ht="15" customHeight="1" x14ac:dyDescent="0.15"/>
    <row r="222" spans="1:7" ht="50.1" customHeight="1" x14ac:dyDescent="0.15">
      <c r="A222" s="6" t="s">
        <v>367</v>
      </c>
      <c r="B222" s="19" t="s">
        <v>645</v>
      </c>
      <c r="C222" s="19"/>
      <c r="D222" s="6" t="s">
        <v>719</v>
      </c>
      <c r="E222" s="6" t="s">
        <v>720</v>
      </c>
      <c r="F222" s="6" t="s">
        <v>721</v>
      </c>
      <c r="G222" s="6" t="s">
        <v>722</v>
      </c>
    </row>
    <row r="223" spans="1:7" ht="15" customHeight="1" x14ac:dyDescent="0.15">
      <c r="A223" s="6">
        <v>1</v>
      </c>
      <c r="B223" s="19">
        <v>2</v>
      </c>
      <c r="C223" s="19"/>
      <c r="D223" s="6">
        <v>3</v>
      </c>
      <c r="E223" s="6">
        <v>4</v>
      </c>
      <c r="F223" s="6">
        <v>5</v>
      </c>
      <c r="G223" s="6">
        <v>6</v>
      </c>
    </row>
    <row r="224" spans="1:7" ht="80.099999999999994" customHeight="1" x14ac:dyDescent="0.15">
      <c r="A224" s="6" t="s">
        <v>473</v>
      </c>
      <c r="B224" s="20" t="s">
        <v>735</v>
      </c>
      <c r="C224" s="20"/>
      <c r="D224" s="6" t="s">
        <v>725</v>
      </c>
      <c r="E224" s="10">
        <v>10</v>
      </c>
      <c r="F224" s="10">
        <v>14364.35</v>
      </c>
      <c r="G224" s="10">
        <v>143643.5</v>
      </c>
    </row>
    <row r="225" spans="1:7" ht="60" customHeight="1" x14ac:dyDescent="0.15">
      <c r="A225" s="6" t="s">
        <v>578</v>
      </c>
      <c r="B225" s="20" t="s">
        <v>863</v>
      </c>
      <c r="C225" s="20"/>
      <c r="D225" s="6" t="s">
        <v>725</v>
      </c>
      <c r="E225" s="10">
        <v>12</v>
      </c>
      <c r="F225" s="10">
        <v>9631.2341670000005</v>
      </c>
      <c r="G225" s="10">
        <v>115574.81</v>
      </c>
    </row>
    <row r="226" spans="1:7" ht="80.099999999999994" customHeight="1" x14ac:dyDescent="0.15">
      <c r="A226" s="6" t="s">
        <v>579</v>
      </c>
      <c r="B226" s="20" t="s">
        <v>864</v>
      </c>
      <c r="C226" s="20"/>
      <c r="D226" s="6" t="s">
        <v>725</v>
      </c>
      <c r="E226" s="10">
        <v>12</v>
      </c>
      <c r="F226" s="10">
        <v>39370.5</v>
      </c>
      <c r="G226" s="10">
        <v>472446</v>
      </c>
    </row>
    <row r="227" spans="1:7" ht="60" customHeight="1" x14ac:dyDescent="0.15">
      <c r="A227" s="6" t="s">
        <v>585</v>
      </c>
      <c r="B227" s="20" t="s">
        <v>865</v>
      </c>
      <c r="C227" s="20"/>
      <c r="D227" s="6" t="s">
        <v>725</v>
      </c>
      <c r="E227" s="10">
        <v>12</v>
      </c>
      <c r="F227" s="10">
        <v>161518.27499999999</v>
      </c>
      <c r="G227" s="10">
        <v>1938219.3</v>
      </c>
    </row>
    <row r="228" spans="1:7" ht="60" customHeight="1" x14ac:dyDescent="0.15">
      <c r="A228" s="6" t="s">
        <v>598</v>
      </c>
      <c r="B228" s="20" t="s">
        <v>866</v>
      </c>
      <c r="C228" s="20"/>
      <c r="D228" s="6" t="s">
        <v>435</v>
      </c>
      <c r="E228" s="10">
        <v>12</v>
      </c>
      <c r="F228" s="10">
        <v>55993.455000000002</v>
      </c>
      <c r="G228" s="10">
        <v>671921.46</v>
      </c>
    </row>
    <row r="229" spans="1:7" ht="80.099999999999994" customHeight="1" x14ac:dyDescent="0.15">
      <c r="A229" s="6" t="s">
        <v>531</v>
      </c>
      <c r="B229" s="20" t="s">
        <v>867</v>
      </c>
      <c r="C229" s="20"/>
      <c r="D229" s="6" t="s">
        <v>725</v>
      </c>
      <c r="E229" s="10">
        <v>12</v>
      </c>
      <c r="F229" s="10">
        <v>18416</v>
      </c>
      <c r="G229" s="10">
        <v>220992</v>
      </c>
    </row>
    <row r="230" spans="1:7" ht="60" customHeight="1" x14ac:dyDescent="0.15">
      <c r="A230" s="6" t="s">
        <v>533</v>
      </c>
      <c r="B230" s="20" t="s">
        <v>868</v>
      </c>
      <c r="C230" s="20"/>
      <c r="D230" s="6" t="s">
        <v>725</v>
      </c>
      <c r="E230" s="10">
        <v>10</v>
      </c>
      <c r="F230" s="10">
        <v>18930.3</v>
      </c>
      <c r="G230" s="10">
        <v>189303</v>
      </c>
    </row>
    <row r="231" spans="1:7" ht="60" customHeight="1" x14ac:dyDescent="0.15">
      <c r="A231" s="6" t="s">
        <v>600</v>
      </c>
      <c r="B231" s="20" t="s">
        <v>869</v>
      </c>
      <c r="C231" s="20"/>
      <c r="D231" s="6" t="s">
        <v>435</v>
      </c>
      <c r="E231" s="10">
        <v>9</v>
      </c>
      <c r="F231" s="10">
        <v>22201.682221999999</v>
      </c>
      <c r="G231" s="10">
        <v>199815.14</v>
      </c>
    </row>
    <row r="232" spans="1:7" ht="39.950000000000003" customHeight="1" x14ac:dyDescent="0.15">
      <c r="A232" s="6" t="s">
        <v>555</v>
      </c>
      <c r="B232" s="20" t="s">
        <v>870</v>
      </c>
      <c r="C232" s="20"/>
      <c r="D232" s="6" t="s">
        <v>725</v>
      </c>
      <c r="E232" s="10">
        <v>2</v>
      </c>
      <c r="F232" s="10">
        <v>40000</v>
      </c>
      <c r="G232" s="10">
        <v>80000</v>
      </c>
    </row>
    <row r="233" spans="1:7" ht="39.950000000000003" customHeight="1" x14ac:dyDescent="0.15">
      <c r="A233" s="6" t="s">
        <v>871</v>
      </c>
      <c r="B233" s="20" t="s">
        <v>872</v>
      </c>
      <c r="C233" s="20"/>
      <c r="D233" s="6" t="s">
        <v>435</v>
      </c>
      <c r="E233" s="10">
        <v>2145</v>
      </c>
      <c r="F233" s="10">
        <v>2474.7387269999999</v>
      </c>
      <c r="G233" s="10">
        <v>5308314.57</v>
      </c>
    </row>
    <row r="234" spans="1:7" ht="60" customHeight="1" x14ac:dyDescent="0.15">
      <c r="A234" s="6" t="s">
        <v>736</v>
      </c>
      <c r="B234" s="20" t="s">
        <v>737</v>
      </c>
      <c r="C234" s="20"/>
      <c r="D234" s="6" t="s">
        <v>725</v>
      </c>
      <c r="E234" s="10">
        <v>12</v>
      </c>
      <c r="F234" s="10">
        <v>359674.56</v>
      </c>
      <c r="G234" s="10">
        <v>4316094.72</v>
      </c>
    </row>
    <row r="235" spans="1:7" ht="80.099999999999994" customHeight="1" x14ac:dyDescent="0.15">
      <c r="A235" s="6" t="s">
        <v>873</v>
      </c>
      <c r="B235" s="20" t="s">
        <v>874</v>
      </c>
      <c r="C235" s="20"/>
      <c r="D235" s="6" t="s">
        <v>435</v>
      </c>
      <c r="E235" s="10">
        <v>9</v>
      </c>
      <c r="F235" s="10">
        <v>61109.888889000002</v>
      </c>
      <c r="G235" s="10">
        <v>549989</v>
      </c>
    </row>
    <row r="236" spans="1:7" ht="60" customHeight="1" x14ac:dyDescent="0.15">
      <c r="A236" s="6" t="s">
        <v>875</v>
      </c>
      <c r="B236" s="20" t="s">
        <v>876</v>
      </c>
      <c r="C236" s="20"/>
      <c r="D236" s="6" t="s">
        <v>435</v>
      </c>
      <c r="E236" s="10">
        <v>12</v>
      </c>
      <c r="F236" s="10">
        <v>6711.25</v>
      </c>
      <c r="G236" s="10">
        <v>80535</v>
      </c>
    </row>
    <row r="237" spans="1:7" ht="60" customHeight="1" x14ac:dyDescent="0.15">
      <c r="A237" s="6" t="s">
        <v>745</v>
      </c>
      <c r="B237" s="20" t="s">
        <v>746</v>
      </c>
      <c r="C237" s="20"/>
      <c r="D237" s="6" t="s">
        <v>435</v>
      </c>
      <c r="E237" s="10">
        <v>1000</v>
      </c>
      <c r="F237" s="10">
        <v>1376.3911900000001</v>
      </c>
      <c r="G237" s="10">
        <v>1376391.19</v>
      </c>
    </row>
    <row r="238" spans="1:7" ht="24.95" customHeight="1" x14ac:dyDescent="0.15">
      <c r="A238" s="28" t="s">
        <v>488</v>
      </c>
      <c r="B238" s="28"/>
      <c r="C238" s="28"/>
      <c r="D238" s="28"/>
      <c r="E238" s="28"/>
      <c r="F238" s="28"/>
      <c r="G238" s="12">
        <f>SUM(G224:G237)</f>
        <v>15663239.689999999</v>
      </c>
    </row>
    <row r="239" spans="1:7" ht="24.95" customHeight="1" x14ac:dyDescent="0.15"/>
    <row r="240" spans="1:7" ht="20.100000000000001" customHeight="1" x14ac:dyDescent="0.15">
      <c r="A240" s="26" t="s">
        <v>459</v>
      </c>
      <c r="B240" s="26"/>
      <c r="C240" s="27" t="s">
        <v>274</v>
      </c>
      <c r="D240" s="27"/>
      <c r="E240" s="27"/>
      <c r="F240" s="27"/>
      <c r="G240" s="27"/>
    </row>
    <row r="241" spans="1:7" ht="20.100000000000001" customHeight="1" x14ac:dyDescent="0.15">
      <c r="A241" s="26" t="s">
        <v>460</v>
      </c>
      <c r="B241" s="26"/>
      <c r="C241" s="27" t="s">
        <v>489</v>
      </c>
      <c r="D241" s="27"/>
      <c r="E241" s="27"/>
      <c r="F241" s="27"/>
      <c r="G241" s="27"/>
    </row>
    <row r="242" spans="1:7" ht="15" customHeight="1" x14ac:dyDescent="0.15"/>
    <row r="243" spans="1:7" ht="24.95" customHeight="1" x14ac:dyDescent="0.15">
      <c r="A243" s="17" t="s">
        <v>749</v>
      </c>
      <c r="B243" s="17"/>
      <c r="C243" s="17"/>
      <c r="D243" s="17"/>
      <c r="E243" s="17"/>
      <c r="F243" s="17"/>
      <c r="G243" s="17"/>
    </row>
    <row r="244" spans="1:7" ht="15" customHeight="1" x14ac:dyDescent="0.15"/>
    <row r="245" spans="1:7" ht="50.1" customHeight="1" x14ac:dyDescent="0.15">
      <c r="A245" s="6" t="s">
        <v>367</v>
      </c>
      <c r="B245" s="19" t="s">
        <v>645</v>
      </c>
      <c r="C245" s="19"/>
      <c r="D245" s="6" t="s">
        <v>719</v>
      </c>
      <c r="E245" s="6" t="s">
        <v>720</v>
      </c>
      <c r="F245" s="6" t="s">
        <v>721</v>
      </c>
      <c r="G245" s="6" t="s">
        <v>722</v>
      </c>
    </row>
    <row r="246" spans="1:7" ht="15" customHeight="1" x14ac:dyDescent="0.15">
      <c r="A246" s="6">
        <v>1</v>
      </c>
      <c r="B246" s="19">
        <v>2</v>
      </c>
      <c r="C246" s="19"/>
      <c r="D246" s="6">
        <v>3</v>
      </c>
      <c r="E246" s="6">
        <v>4</v>
      </c>
      <c r="F246" s="6">
        <v>5</v>
      </c>
      <c r="G246" s="6">
        <v>6</v>
      </c>
    </row>
    <row r="247" spans="1:7" ht="60" customHeight="1" x14ac:dyDescent="0.15">
      <c r="A247" s="6" t="s">
        <v>513</v>
      </c>
      <c r="B247" s="20" t="s">
        <v>877</v>
      </c>
      <c r="C247" s="20"/>
      <c r="D247" s="6" t="s">
        <v>435</v>
      </c>
      <c r="E247" s="10">
        <v>10</v>
      </c>
      <c r="F247" s="10">
        <v>330234</v>
      </c>
      <c r="G247" s="10">
        <v>3302340</v>
      </c>
    </row>
    <row r="248" spans="1:7" ht="60" customHeight="1" x14ac:dyDescent="0.15">
      <c r="A248" s="6" t="s">
        <v>586</v>
      </c>
      <c r="B248" s="20" t="s">
        <v>878</v>
      </c>
      <c r="C248" s="20"/>
      <c r="D248" s="6" t="s">
        <v>435</v>
      </c>
      <c r="E248" s="10">
        <v>4</v>
      </c>
      <c r="F248" s="10">
        <v>8500</v>
      </c>
      <c r="G248" s="10">
        <v>34000</v>
      </c>
    </row>
    <row r="249" spans="1:7" ht="60" customHeight="1" x14ac:dyDescent="0.15">
      <c r="A249" s="6" t="s">
        <v>519</v>
      </c>
      <c r="B249" s="20" t="s">
        <v>879</v>
      </c>
      <c r="C249" s="20"/>
      <c r="D249" s="6" t="s">
        <v>435</v>
      </c>
      <c r="E249" s="10">
        <v>1</v>
      </c>
      <c r="F249" s="10">
        <v>88000</v>
      </c>
      <c r="G249" s="10">
        <v>88000</v>
      </c>
    </row>
    <row r="250" spans="1:7" ht="60" customHeight="1" x14ac:dyDescent="0.15">
      <c r="A250" s="6" t="s">
        <v>617</v>
      </c>
      <c r="B250" s="20" t="s">
        <v>880</v>
      </c>
      <c r="C250" s="20"/>
      <c r="D250" s="6" t="s">
        <v>435</v>
      </c>
      <c r="E250" s="10">
        <v>12</v>
      </c>
      <c r="F250" s="10">
        <v>19290.64</v>
      </c>
      <c r="G250" s="10">
        <v>231487.68</v>
      </c>
    </row>
    <row r="251" spans="1:7" ht="60" customHeight="1" x14ac:dyDescent="0.15">
      <c r="A251" s="6" t="s">
        <v>881</v>
      </c>
      <c r="B251" s="20" t="s">
        <v>882</v>
      </c>
      <c r="C251" s="20"/>
      <c r="D251" s="6" t="s">
        <v>725</v>
      </c>
      <c r="E251" s="10">
        <v>20</v>
      </c>
      <c r="F251" s="10">
        <v>19969.95</v>
      </c>
      <c r="G251" s="10">
        <v>399399</v>
      </c>
    </row>
    <row r="252" spans="1:7" ht="60" customHeight="1" x14ac:dyDescent="0.15">
      <c r="A252" s="6" t="s">
        <v>883</v>
      </c>
      <c r="B252" s="20" t="s">
        <v>884</v>
      </c>
      <c r="C252" s="20"/>
      <c r="D252" s="6" t="s">
        <v>435</v>
      </c>
      <c r="E252" s="10">
        <v>2245</v>
      </c>
      <c r="F252" s="10">
        <v>645.87973299999999</v>
      </c>
      <c r="G252" s="10">
        <v>1450000</v>
      </c>
    </row>
    <row r="253" spans="1:7" ht="60" customHeight="1" x14ac:dyDescent="0.15">
      <c r="A253" s="6" t="s">
        <v>885</v>
      </c>
      <c r="B253" s="20" t="s">
        <v>886</v>
      </c>
      <c r="C253" s="20"/>
      <c r="D253" s="6" t="s">
        <v>435</v>
      </c>
      <c r="E253" s="10">
        <v>1</v>
      </c>
      <c r="F253" s="10">
        <v>3200</v>
      </c>
      <c r="G253" s="10">
        <v>3200</v>
      </c>
    </row>
    <row r="254" spans="1:7" ht="60" customHeight="1" x14ac:dyDescent="0.15">
      <c r="A254" s="6" t="s">
        <v>887</v>
      </c>
      <c r="B254" s="20" t="s">
        <v>888</v>
      </c>
      <c r="C254" s="20"/>
      <c r="D254" s="6" t="s">
        <v>725</v>
      </c>
      <c r="E254" s="10">
        <v>12</v>
      </c>
      <c r="F254" s="10">
        <v>2082.5</v>
      </c>
      <c r="G254" s="10">
        <v>24990</v>
      </c>
    </row>
    <row r="255" spans="1:7" ht="99.95" customHeight="1" x14ac:dyDescent="0.15">
      <c r="A255" s="6" t="s">
        <v>77</v>
      </c>
      <c r="B255" s="20" t="s">
        <v>889</v>
      </c>
      <c r="C255" s="20"/>
      <c r="D255" s="6" t="s">
        <v>725</v>
      </c>
      <c r="E255" s="10">
        <v>1</v>
      </c>
      <c r="F255" s="10">
        <v>18100</v>
      </c>
      <c r="G255" s="10">
        <v>18100</v>
      </c>
    </row>
    <row r="256" spans="1:7" ht="60" customHeight="1" x14ac:dyDescent="0.15">
      <c r="A256" s="6" t="s">
        <v>890</v>
      </c>
      <c r="B256" s="20" t="s">
        <v>891</v>
      </c>
      <c r="C256" s="20"/>
      <c r="D256" s="6" t="s">
        <v>435</v>
      </c>
      <c r="E256" s="10">
        <v>30</v>
      </c>
      <c r="F256" s="10">
        <v>80498.456000000006</v>
      </c>
      <c r="G256" s="10">
        <v>2414953.6800000002</v>
      </c>
    </row>
    <row r="257" spans="1:7" ht="60" customHeight="1" x14ac:dyDescent="0.15">
      <c r="A257" s="6" t="s">
        <v>892</v>
      </c>
      <c r="B257" s="20" t="s">
        <v>893</v>
      </c>
      <c r="C257" s="20"/>
      <c r="D257" s="6" t="s">
        <v>435</v>
      </c>
      <c r="E257" s="10">
        <v>20</v>
      </c>
      <c r="F257" s="10">
        <v>45000</v>
      </c>
      <c r="G257" s="10">
        <v>900000</v>
      </c>
    </row>
    <row r="258" spans="1:7" ht="60" customHeight="1" x14ac:dyDescent="0.15">
      <c r="A258" s="6" t="s">
        <v>894</v>
      </c>
      <c r="B258" s="20" t="s">
        <v>895</v>
      </c>
      <c r="C258" s="20"/>
      <c r="D258" s="6" t="s">
        <v>435</v>
      </c>
      <c r="E258" s="10">
        <v>2</v>
      </c>
      <c r="F258" s="10">
        <v>4250</v>
      </c>
      <c r="G258" s="10">
        <v>8500</v>
      </c>
    </row>
    <row r="259" spans="1:7" ht="120" customHeight="1" x14ac:dyDescent="0.15">
      <c r="A259" s="6" t="s">
        <v>896</v>
      </c>
      <c r="B259" s="20" t="s">
        <v>897</v>
      </c>
      <c r="C259" s="20"/>
      <c r="D259" s="6" t="s">
        <v>435</v>
      </c>
      <c r="E259" s="10">
        <v>12</v>
      </c>
      <c r="F259" s="10">
        <v>34692.47</v>
      </c>
      <c r="G259" s="10">
        <v>416309.64</v>
      </c>
    </row>
    <row r="260" spans="1:7" ht="60" customHeight="1" x14ac:dyDescent="0.15">
      <c r="A260" s="6" t="s">
        <v>898</v>
      </c>
      <c r="B260" s="20" t="s">
        <v>899</v>
      </c>
      <c r="C260" s="20"/>
      <c r="D260" s="6" t="s">
        <v>435</v>
      </c>
      <c r="E260" s="10">
        <v>4</v>
      </c>
      <c r="F260" s="10">
        <v>61600</v>
      </c>
      <c r="G260" s="10">
        <v>246400</v>
      </c>
    </row>
    <row r="261" spans="1:7" ht="24.95" customHeight="1" x14ac:dyDescent="0.15">
      <c r="A261" s="28" t="s">
        <v>488</v>
      </c>
      <c r="B261" s="28"/>
      <c r="C261" s="28"/>
      <c r="D261" s="28"/>
      <c r="E261" s="28"/>
      <c r="F261" s="28"/>
      <c r="G261" s="12">
        <f>SUM(G247:G260)</f>
        <v>9537680</v>
      </c>
    </row>
    <row r="262" spans="1:7" ht="24.95" customHeight="1" x14ac:dyDescent="0.15"/>
    <row r="263" spans="1:7" ht="20.100000000000001" customHeight="1" x14ac:dyDescent="0.15">
      <c r="A263" s="26" t="s">
        <v>459</v>
      </c>
      <c r="B263" s="26"/>
      <c r="C263" s="27" t="s">
        <v>274</v>
      </c>
      <c r="D263" s="27"/>
      <c r="E263" s="27"/>
      <c r="F263" s="27"/>
      <c r="G263" s="27"/>
    </row>
    <row r="264" spans="1:7" ht="20.100000000000001" customHeight="1" x14ac:dyDescent="0.15">
      <c r="A264" s="26" t="s">
        <v>460</v>
      </c>
      <c r="B264" s="26"/>
      <c r="C264" s="27" t="s">
        <v>489</v>
      </c>
      <c r="D264" s="27"/>
      <c r="E264" s="27"/>
      <c r="F264" s="27"/>
      <c r="G264" s="27"/>
    </row>
    <row r="265" spans="1:7" ht="15" customHeight="1" x14ac:dyDescent="0.15"/>
    <row r="266" spans="1:7" ht="24.95" customHeight="1" x14ac:dyDescent="0.15">
      <c r="A266" s="17" t="s">
        <v>788</v>
      </c>
      <c r="B266" s="17"/>
      <c r="C266" s="17"/>
      <c r="D266" s="17"/>
      <c r="E266" s="17"/>
      <c r="F266" s="17"/>
      <c r="G266" s="17"/>
    </row>
    <row r="267" spans="1:7" ht="15" customHeight="1" x14ac:dyDescent="0.15"/>
    <row r="268" spans="1:7" ht="50.1" customHeight="1" x14ac:dyDescent="0.15">
      <c r="A268" s="6" t="s">
        <v>367</v>
      </c>
      <c r="B268" s="19" t="s">
        <v>645</v>
      </c>
      <c r="C268" s="19"/>
      <c r="D268" s="6" t="s">
        <v>719</v>
      </c>
      <c r="E268" s="6" t="s">
        <v>720</v>
      </c>
      <c r="F268" s="6" t="s">
        <v>721</v>
      </c>
      <c r="G268" s="6" t="s">
        <v>722</v>
      </c>
    </row>
    <row r="269" spans="1:7" ht="15" customHeight="1" x14ac:dyDescent="0.15">
      <c r="A269" s="6">
        <v>1</v>
      </c>
      <c r="B269" s="19">
        <v>2</v>
      </c>
      <c r="C269" s="19"/>
      <c r="D269" s="6">
        <v>3</v>
      </c>
      <c r="E269" s="6">
        <v>4</v>
      </c>
      <c r="F269" s="6">
        <v>5</v>
      </c>
      <c r="G269" s="6">
        <v>6</v>
      </c>
    </row>
    <row r="270" spans="1:7" ht="80.099999999999994" customHeight="1" x14ac:dyDescent="0.15">
      <c r="A270" s="6" t="s">
        <v>474</v>
      </c>
      <c r="B270" s="20" t="s">
        <v>789</v>
      </c>
      <c r="C270" s="20"/>
      <c r="D270" s="6" t="s">
        <v>435</v>
      </c>
      <c r="E270" s="10">
        <v>20</v>
      </c>
      <c r="F270" s="10">
        <v>4000</v>
      </c>
      <c r="G270" s="10">
        <v>80000</v>
      </c>
    </row>
    <row r="271" spans="1:7" ht="24.95" customHeight="1" x14ac:dyDescent="0.15">
      <c r="A271" s="28" t="s">
        <v>488</v>
      </c>
      <c r="B271" s="28"/>
      <c r="C271" s="28"/>
      <c r="D271" s="28"/>
      <c r="E271" s="28"/>
      <c r="F271" s="28"/>
      <c r="G271" s="12">
        <f>SUM(G270:G270)</f>
        <v>80000</v>
      </c>
    </row>
    <row r="272" spans="1:7" ht="24.95" customHeight="1" x14ac:dyDescent="0.15"/>
    <row r="273" spans="1:7" ht="20.100000000000001" customHeight="1" x14ac:dyDescent="0.15">
      <c r="A273" s="26" t="s">
        <v>459</v>
      </c>
      <c r="B273" s="26"/>
      <c r="C273" s="27" t="s">
        <v>274</v>
      </c>
      <c r="D273" s="27"/>
      <c r="E273" s="27"/>
      <c r="F273" s="27"/>
      <c r="G273" s="27"/>
    </row>
    <row r="274" spans="1:7" ht="20.100000000000001" customHeight="1" x14ac:dyDescent="0.15">
      <c r="A274" s="26" t="s">
        <v>460</v>
      </c>
      <c r="B274" s="26"/>
      <c r="C274" s="27" t="s">
        <v>489</v>
      </c>
      <c r="D274" s="27"/>
      <c r="E274" s="27"/>
      <c r="F274" s="27"/>
      <c r="G274" s="27"/>
    </row>
    <row r="275" spans="1:7" ht="15" customHeight="1" x14ac:dyDescent="0.15"/>
    <row r="276" spans="1:7" ht="24.95" customHeight="1" x14ac:dyDescent="0.15">
      <c r="A276" s="17" t="s">
        <v>790</v>
      </c>
      <c r="B276" s="17"/>
      <c r="C276" s="17"/>
      <c r="D276" s="17"/>
      <c r="E276" s="17"/>
      <c r="F276" s="17"/>
      <c r="G276" s="17"/>
    </row>
    <row r="277" spans="1:7" ht="15" customHeight="1" x14ac:dyDescent="0.15"/>
    <row r="278" spans="1:7" ht="50.1" customHeight="1" x14ac:dyDescent="0.15">
      <c r="A278" s="6" t="s">
        <v>367</v>
      </c>
      <c r="B278" s="19" t="s">
        <v>645</v>
      </c>
      <c r="C278" s="19"/>
      <c r="D278" s="6" t="s">
        <v>719</v>
      </c>
      <c r="E278" s="6" t="s">
        <v>720</v>
      </c>
      <c r="F278" s="6" t="s">
        <v>721</v>
      </c>
      <c r="G278" s="6" t="s">
        <v>722</v>
      </c>
    </row>
    <row r="279" spans="1:7" ht="15" customHeight="1" x14ac:dyDescent="0.15">
      <c r="A279" s="6">
        <v>1</v>
      </c>
      <c r="B279" s="19">
        <v>2</v>
      </c>
      <c r="C279" s="19"/>
      <c r="D279" s="6">
        <v>3</v>
      </c>
      <c r="E279" s="6">
        <v>4</v>
      </c>
      <c r="F279" s="6">
        <v>5</v>
      </c>
      <c r="G279" s="6">
        <v>6</v>
      </c>
    </row>
    <row r="280" spans="1:7" ht="80.099999999999994" customHeight="1" x14ac:dyDescent="0.15">
      <c r="A280" s="6" t="s">
        <v>477</v>
      </c>
      <c r="B280" s="20" t="s">
        <v>900</v>
      </c>
      <c r="C280" s="20"/>
      <c r="D280" s="6" t="s">
        <v>435</v>
      </c>
      <c r="E280" s="10">
        <v>2</v>
      </c>
      <c r="F280" s="10">
        <v>14150</v>
      </c>
      <c r="G280" s="10">
        <v>28300</v>
      </c>
    </row>
    <row r="281" spans="1:7" ht="60" customHeight="1" x14ac:dyDescent="0.15">
      <c r="A281" s="6" t="s">
        <v>632</v>
      </c>
      <c r="B281" s="20" t="s">
        <v>901</v>
      </c>
      <c r="C281" s="20"/>
      <c r="D281" s="6" t="s">
        <v>435</v>
      </c>
      <c r="E281" s="10">
        <v>1</v>
      </c>
      <c r="F281" s="10">
        <v>42342.4545</v>
      </c>
      <c r="G281" s="10">
        <v>42342.45</v>
      </c>
    </row>
    <row r="282" spans="1:7" ht="99.95" customHeight="1" x14ac:dyDescent="0.15">
      <c r="A282" s="6" t="s">
        <v>902</v>
      </c>
      <c r="B282" s="20" t="s">
        <v>903</v>
      </c>
      <c r="C282" s="20"/>
      <c r="D282" s="6" t="s">
        <v>435</v>
      </c>
      <c r="E282" s="10">
        <v>70</v>
      </c>
      <c r="F282" s="10">
        <v>25750</v>
      </c>
      <c r="G282" s="10">
        <v>1802500</v>
      </c>
    </row>
    <row r="283" spans="1:7" ht="60" customHeight="1" x14ac:dyDescent="0.15">
      <c r="A283" s="6" t="s">
        <v>904</v>
      </c>
      <c r="B283" s="20" t="s">
        <v>905</v>
      </c>
      <c r="C283" s="20"/>
      <c r="D283" s="6" t="s">
        <v>435</v>
      </c>
      <c r="E283" s="10">
        <v>10</v>
      </c>
      <c r="F283" s="10">
        <v>60241.288</v>
      </c>
      <c r="G283" s="10">
        <v>602412.88</v>
      </c>
    </row>
    <row r="284" spans="1:7" ht="60" customHeight="1" x14ac:dyDescent="0.15">
      <c r="A284" s="6" t="s">
        <v>906</v>
      </c>
      <c r="B284" s="20" t="s">
        <v>907</v>
      </c>
      <c r="C284" s="20"/>
      <c r="D284" s="6" t="s">
        <v>435</v>
      </c>
      <c r="E284" s="10">
        <v>10</v>
      </c>
      <c r="F284" s="10">
        <v>35000</v>
      </c>
      <c r="G284" s="10">
        <v>350000</v>
      </c>
    </row>
    <row r="285" spans="1:7" ht="60" customHeight="1" x14ac:dyDescent="0.15">
      <c r="A285" s="6" t="s">
        <v>86</v>
      </c>
      <c r="B285" s="20" t="s">
        <v>908</v>
      </c>
      <c r="C285" s="20"/>
      <c r="D285" s="6" t="s">
        <v>435</v>
      </c>
      <c r="E285" s="10">
        <v>1</v>
      </c>
      <c r="F285" s="10">
        <v>62600</v>
      </c>
      <c r="G285" s="10">
        <v>62600</v>
      </c>
    </row>
    <row r="286" spans="1:7" ht="24.95" customHeight="1" x14ac:dyDescent="0.15">
      <c r="A286" s="28" t="s">
        <v>488</v>
      </c>
      <c r="B286" s="28"/>
      <c r="C286" s="28"/>
      <c r="D286" s="28"/>
      <c r="E286" s="28"/>
      <c r="F286" s="28"/>
      <c r="G286" s="12">
        <f>SUM(G280:G285)</f>
        <v>2888155.33</v>
      </c>
    </row>
    <row r="287" spans="1:7" ht="24.95" customHeight="1" x14ac:dyDescent="0.15"/>
    <row r="288" spans="1:7" ht="20.100000000000001" customHeight="1" x14ac:dyDescent="0.15">
      <c r="A288" s="26" t="s">
        <v>459</v>
      </c>
      <c r="B288" s="26"/>
      <c r="C288" s="27" t="s">
        <v>274</v>
      </c>
      <c r="D288" s="27"/>
      <c r="E288" s="27"/>
      <c r="F288" s="27"/>
      <c r="G288" s="27"/>
    </row>
    <row r="289" spans="1:7" ht="20.100000000000001" customHeight="1" x14ac:dyDescent="0.15">
      <c r="A289" s="26" t="s">
        <v>460</v>
      </c>
      <c r="B289" s="26"/>
      <c r="C289" s="27" t="s">
        <v>489</v>
      </c>
      <c r="D289" s="27"/>
      <c r="E289" s="27"/>
      <c r="F289" s="27"/>
      <c r="G289" s="27"/>
    </row>
    <row r="290" spans="1:7" ht="15" customHeight="1" x14ac:dyDescent="0.15"/>
    <row r="291" spans="1:7" ht="24.95" customHeight="1" x14ac:dyDescent="0.15">
      <c r="A291" s="17" t="s">
        <v>805</v>
      </c>
      <c r="B291" s="17"/>
      <c r="C291" s="17"/>
      <c r="D291" s="17"/>
      <c r="E291" s="17"/>
      <c r="F291" s="17"/>
      <c r="G291" s="17"/>
    </row>
    <row r="292" spans="1:7" ht="15" customHeight="1" x14ac:dyDescent="0.15"/>
    <row r="293" spans="1:7" ht="50.1" customHeight="1" x14ac:dyDescent="0.15">
      <c r="A293" s="6" t="s">
        <v>367</v>
      </c>
      <c r="B293" s="19" t="s">
        <v>645</v>
      </c>
      <c r="C293" s="19"/>
      <c r="D293" s="6" t="s">
        <v>719</v>
      </c>
      <c r="E293" s="6" t="s">
        <v>720</v>
      </c>
      <c r="F293" s="6" t="s">
        <v>721</v>
      </c>
      <c r="G293" s="6" t="s">
        <v>722</v>
      </c>
    </row>
    <row r="294" spans="1:7" ht="15" customHeight="1" x14ac:dyDescent="0.15">
      <c r="A294" s="6">
        <v>1</v>
      </c>
      <c r="B294" s="19">
        <v>2</v>
      </c>
      <c r="C294" s="19"/>
      <c r="D294" s="6">
        <v>3</v>
      </c>
      <c r="E294" s="6">
        <v>4</v>
      </c>
      <c r="F294" s="6">
        <v>5</v>
      </c>
      <c r="G294" s="6">
        <v>6</v>
      </c>
    </row>
    <row r="295" spans="1:7" ht="60" customHeight="1" x14ac:dyDescent="0.15">
      <c r="A295" s="6" t="s">
        <v>584</v>
      </c>
      <c r="B295" s="20" t="s">
        <v>909</v>
      </c>
      <c r="C295" s="20"/>
      <c r="D295" s="6" t="s">
        <v>435</v>
      </c>
      <c r="E295" s="10">
        <v>5000</v>
      </c>
      <c r="F295" s="10">
        <v>4.4000000000000004</v>
      </c>
      <c r="G295" s="10">
        <v>22000</v>
      </c>
    </row>
    <row r="296" spans="1:7" ht="80.099999999999994" customHeight="1" x14ac:dyDescent="0.15">
      <c r="A296" s="6" t="s">
        <v>638</v>
      </c>
      <c r="B296" s="20" t="s">
        <v>910</v>
      </c>
      <c r="C296" s="20"/>
      <c r="D296" s="6" t="s">
        <v>435</v>
      </c>
      <c r="E296" s="10">
        <v>40</v>
      </c>
      <c r="F296" s="10">
        <v>200</v>
      </c>
      <c r="G296" s="10">
        <v>8000</v>
      </c>
    </row>
    <row r="297" spans="1:7" ht="24.95" customHeight="1" x14ac:dyDescent="0.15">
      <c r="A297" s="28" t="s">
        <v>488</v>
      </c>
      <c r="B297" s="28"/>
      <c r="C297" s="28"/>
      <c r="D297" s="28"/>
      <c r="E297" s="28"/>
      <c r="F297" s="28"/>
      <c r="G297" s="12">
        <f>SUM(G295:G296)</f>
        <v>30000</v>
      </c>
    </row>
    <row r="298" spans="1:7" ht="24.95" customHeight="1" x14ac:dyDescent="0.15"/>
    <row r="299" spans="1:7" ht="20.100000000000001" customHeight="1" x14ac:dyDescent="0.15">
      <c r="A299" s="26" t="s">
        <v>459</v>
      </c>
      <c r="B299" s="26"/>
      <c r="C299" s="27" t="s">
        <v>274</v>
      </c>
      <c r="D299" s="27"/>
      <c r="E299" s="27"/>
      <c r="F299" s="27"/>
      <c r="G299" s="27"/>
    </row>
    <row r="300" spans="1:7" ht="20.100000000000001" customHeight="1" x14ac:dyDescent="0.15">
      <c r="A300" s="26" t="s">
        <v>460</v>
      </c>
      <c r="B300" s="26"/>
      <c r="C300" s="27" t="s">
        <v>489</v>
      </c>
      <c r="D300" s="27"/>
      <c r="E300" s="27"/>
      <c r="F300" s="27"/>
      <c r="G300" s="27"/>
    </row>
    <row r="301" spans="1:7" ht="15" customHeight="1" x14ac:dyDescent="0.15"/>
    <row r="302" spans="1:7" ht="24.95" customHeight="1" x14ac:dyDescent="0.15">
      <c r="A302" s="17" t="s">
        <v>807</v>
      </c>
      <c r="B302" s="17"/>
      <c r="C302" s="17"/>
      <c r="D302" s="17"/>
      <c r="E302" s="17"/>
      <c r="F302" s="17"/>
      <c r="G302" s="17"/>
    </row>
    <row r="303" spans="1:7" ht="15" customHeight="1" x14ac:dyDescent="0.15"/>
    <row r="304" spans="1:7" ht="50.1" customHeight="1" x14ac:dyDescent="0.15">
      <c r="A304" s="6" t="s">
        <v>367</v>
      </c>
      <c r="B304" s="19" t="s">
        <v>645</v>
      </c>
      <c r="C304" s="19"/>
      <c r="D304" s="6" t="s">
        <v>719</v>
      </c>
      <c r="E304" s="6" t="s">
        <v>720</v>
      </c>
      <c r="F304" s="6" t="s">
        <v>721</v>
      </c>
      <c r="G304" s="6" t="s">
        <v>722</v>
      </c>
    </row>
    <row r="305" spans="1:7" ht="15" customHeight="1" x14ac:dyDescent="0.15">
      <c r="A305" s="6">
        <v>1</v>
      </c>
      <c r="B305" s="19">
        <v>2</v>
      </c>
      <c r="C305" s="19"/>
      <c r="D305" s="6">
        <v>3</v>
      </c>
      <c r="E305" s="6">
        <v>4</v>
      </c>
      <c r="F305" s="6">
        <v>5</v>
      </c>
      <c r="G305" s="6">
        <v>6</v>
      </c>
    </row>
    <row r="306" spans="1:7" ht="60" customHeight="1" x14ac:dyDescent="0.15">
      <c r="A306" s="6" t="s">
        <v>475</v>
      </c>
      <c r="B306" s="20" t="s">
        <v>911</v>
      </c>
      <c r="C306" s="20"/>
      <c r="D306" s="6" t="s">
        <v>435</v>
      </c>
      <c r="E306" s="10">
        <v>1404.1524271799999</v>
      </c>
      <c r="F306" s="10">
        <v>51.5</v>
      </c>
      <c r="G306" s="10">
        <v>72313.850000000006</v>
      </c>
    </row>
    <row r="307" spans="1:7" ht="60" customHeight="1" x14ac:dyDescent="0.15">
      <c r="A307" s="6" t="s">
        <v>628</v>
      </c>
      <c r="B307" s="20" t="s">
        <v>808</v>
      </c>
      <c r="C307" s="20"/>
      <c r="D307" s="6" t="s">
        <v>435</v>
      </c>
      <c r="E307" s="10">
        <v>3108.8853629499999</v>
      </c>
      <c r="F307" s="10">
        <v>50.42</v>
      </c>
      <c r="G307" s="10">
        <v>156750</v>
      </c>
    </row>
    <row r="308" spans="1:7" ht="60" customHeight="1" x14ac:dyDescent="0.15">
      <c r="A308" s="6" t="s">
        <v>553</v>
      </c>
      <c r="B308" s="20" t="s">
        <v>809</v>
      </c>
      <c r="C308" s="20"/>
      <c r="D308" s="6" t="s">
        <v>435</v>
      </c>
      <c r="E308" s="10">
        <v>3000</v>
      </c>
      <c r="F308" s="10">
        <v>53.44</v>
      </c>
      <c r="G308" s="10">
        <v>160320</v>
      </c>
    </row>
    <row r="309" spans="1:7" ht="60" customHeight="1" x14ac:dyDescent="0.15">
      <c r="A309" s="6" t="s">
        <v>810</v>
      </c>
      <c r="B309" s="20" t="s">
        <v>811</v>
      </c>
      <c r="C309" s="20"/>
      <c r="D309" s="6" t="s">
        <v>435</v>
      </c>
      <c r="E309" s="10">
        <v>4030.9311004699998</v>
      </c>
      <c r="F309" s="10">
        <v>52.25</v>
      </c>
      <c r="G309" s="10">
        <v>210616.15</v>
      </c>
    </row>
    <row r="310" spans="1:7" ht="24.95" customHeight="1" x14ac:dyDescent="0.15">
      <c r="A310" s="28" t="s">
        <v>488</v>
      </c>
      <c r="B310" s="28"/>
      <c r="C310" s="28"/>
      <c r="D310" s="28"/>
      <c r="E310" s="28"/>
      <c r="F310" s="28"/>
      <c r="G310" s="12">
        <f>SUM(G306:G309)</f>
        <v>600000</v>
      </c>
    </row>
    <row r="311" spans="1:7" ht="24.95" customHeight="1" x14ac:dyDescent="0.15"/>
    <row r="312" spans="1:7" ht="20.100000000000001" customHeight="1" x14ac:dyDescent="0.15">
      <c r="A312" s="26" t="s">
        <v>459</v>
      </c>
      <c r="B312" s="26"/>
      <c r="C312" s="27" t="s">
        <v>274</v>
      </c>
      <c r="D312" s="27"/>
      <c r="E312" s="27"/>
      <c r="F312" s="27"/>
      <c r="G312" s="27"/>
    </row>
    <row r="313" spans="1:7" ht="20.100000000000001" customHeight="1" x14ac:dyDescent="0.15">
      <c r="A313" s="26" t="s">
        <v>460</v>
      </c>
      <c r="B313" s="26"/>
      <c r="C313" s="27" t="s">
        <v>489</v>
      </c>
      <c r="D313" s="27"/>
      <c r="E313" s="27"/>
      <c r="F313" s="27"/>
      <c r="G313" s="27"/>
    </row>
    <row r="314" spans="1:7" ht="15" customHeight="1" x14ac:dyDescent="0.15"/>
    <row r="315" spans="1:7" ht="24.95" customHeight="1" x14ac:dyDescent="0.15">
      <c r="A315" s="17" t="s">
        <v>812</v>
      </c>
      <c r="B315" s="17"/>
      <c r="C315" s="17"/>
      <c r="D315" s="17"/>
      <c r="E315" s="17"/>
      <c r="F315" s="17"/>
      <c r="G315" s="17"/>
    </row>
    <row r="316" spans="1:7" ht="15" customHeight="1" x14ac:dyDescent="0.15"/>
    <row r="317" spans="1:7" ht="50.1" customHeight="1" x14ac:dyDescent="0.15">
      <c r="A317" s="6" t="s">
        <v>367</v>
      </c>
      <c r="B317" s="19" t="s">
        <v>645</v>
      </c>
      <c r="C317" s="19"/>
      <c r="D317" s="6" t="s">
        <v>719</v>
      </c>
      <c r="E317" s="6" t="s">
        <v>720</v>
      </c>
      <c r="F317" s="6" t="s">
        <v>721</v>
      </c>
      <c r="G317" s="6" t="s">
        <v>722</v>
      </c>
    </row>
    <row r="318" spans="1:7" ht="15" customHeight="1" x14ac:dyDescent="0.15">
      <c r="A318" s="6">
        <v>1</v>
      </c>
      <c r="B318" s="19">
        <v>2</v>
      </c>
      <c r="C318" s="19"/>
      <c r="D318" s="6">
        <v>3</v>
      </c>
      <c r="E318" s="6">
        <v>4</v>
      </c>
      <c r="F318" s="6">
        <v>5</v>
      </c>
      <c r="G318" s="6">
        <v>6</v>
      </c>
    </row>
    <row r="319" spans="1:7" ht="60" customHeight="1" x14ac:dyDescent="0.15">
      <c r="A319" s="6" t="s">
        <v>633</v>
      </c>
      <c r="B319" s="20" t="s">
        <v>912</v>
      </c>
      <c r="C319" s="20"/>
      <c r="D319" s="6" t="s">
        <v>435</v>
      </c>
      <c r="E319" s="10">
        <v>1514</v>
      </c>
      <c r="F319" s="10">
        <v>551.77597100000003</v>
      </c>
      <c r="G319" s="10">
        <v>835388.82</v>
      </c>
    </row>
    <row r="320" spans="1:7" ht="60" customHeight="1" x14ac:dyDescent="0.15">
      <c r="A320" s="6" t="s">
        <v>913</v>
      </c>
      <c r="B320" s="20" t="s">
        <v>914</v>
      </c>
      <c r="C320" s="20"/>
      <c r="D320" s="6" t="s">
        <v>435</v>
      </c>
      <c r="E320" s="10">
        <v>60</v>
      </c>
      <c r="F320" s="10">
        <v>680</v>
      </c>
      <c r="G320" s="10">
        <v>40800</v>
      </c>
    </row>
    <row r="321" spans="1:7" ht="39.950000000000003" customHeight="1" x14ac:dyDescent="0.15">
      <c r="A321" s="6" t="s">
        <v>97</v>
      </c>
      <c r="B321" s="20" t="s">
        <v>915</v>
      </c>
      <c r="C321" s="20"/>
      <c r="D321" s="6" t="s">
        <v>435</v>
      </c>
      <c r="E321" s="10">
        <v>4800</v>
      </c>
      <c r="F321" s="10">
        <v>8.2766420000000007</v>
      </c>
      <c r="G321" s="10">
        <v>39727.879999999997</v>
      </c>
    </row>
    <row r="322" spans="1:7" ht="60" customHeight="1" x14ac:dyDescent="0.15">
      <c r="A322" s="6" t="s">
        <v>916</v>
      </c>
      <c r="B322" s="20" t="s">
        <v>917</v>
      </c>
      <c r="C322" s="20"/>
      <c r="D322" s="6" t="s">
        <v>435</v>
      </c>
      <c r="E322" s="10">
        <v>10</v>
      </c>
      <c r="F322" s="10">
        <v>3408.33</v>
      </c>
      <c r="G322" s="10">
        <v>34083.300000000003</v>
      </c>
    </row>
    <row r="323" spans="1:7" ht="24.95" customHeight="1" x14ac:dyDescent="0.15">
      <c r="A323" s="28" t="s">
        <v>488</v>
      </c>
      <c r="B323" s="28"/>
      <c r="C323" s="28"/>
      <c r="D323" s="28"/>
      <c r="E323" s="28"/>
      <c r="F323" s="28"/>
      <c r="G323" s="12">
        <f>SUM(G319:G322)</f>
        <v>950000</v>
      </c>
    </row>
    <row r="324" spans="1:7" ht="24.95" customHeight="1" x14ac:dyDescent="0.15"/>
    <row r="325" spans="1:7" ht="20.100000000000001" customHeight="1" x14ac:dyDescent="0.15">
      <c r="A325" s="26" t="s">
        <v>459</v>
      </c>
      <c r="B325" s="26"/>
      <c r="C325" s="27" t="s">
        <v>274</v>
      </c>
      <c r="D325" s="27"/>
      <c r="E325" s="27"/>
      <c r="F325" s="27"/>
      <c r="G325" s="27"/>
    </row>
    <row r="326" spans="1:7" ht="20.100000000000001" customHeight="1" x14ac:dyDescent="0.15">
      <c r="A326" s="26" t="s">
        <v>460</v>
      </c>
      <c r="B326" s="26"/>
      <c r="C326" s="27" t="s">
        <v>489</v>
      </c>
      <c r="D326" s="27"/>
      <c r="E326" s="27"/>
      <c r="F326" s="27"/>
      <c r="G326" s="27"/>
    </row>
    <row r="327" spans="1:7" ht="15" customHeight="1" x14ac:dyDescent="0.15"/>
    <row r="328" spans="1:7" ht="24.95" customHeight="1" x14ac:dyDescent="0.15">
      <c r="A328" s="17" t="s">
        <v>834</v>
      </c>
      <c r="B328" s="17"/>
      <c r="C328" s="17"/>
      <c r="D328" s="17"/>
      <c r="E328" s="17"/>
      <c r="F328" s="17"/>
      <c r="G328" s="17"/>
    </row>
    <row r="329" spans="1:7" ht="15" customHeight="1" x14ac:dyDescent="0.15"/>
    <row r="330" spans="1:7" ht="50.1" customHeight="1" x14ac:dyDescent="0.15">
      <c r="A330" s="6" t="s">
        <v>367</v>
      </c>
      <c r="B330" s="19" t="s">
        <v>645</v>
      </c>
      <c r="C330" s="19"/>
      <c r="D330" s="6" t="s">
        <v>719</v>
      </c>
      <c r="E330" s="6" t="s">
        <v>720</v>
      </c>
      <c r="F330" s="6" t="s">
        <v>721</v>
      </c>
      <c r="G330" s="6" t="s">
        <v>722</v>
      </c>
    </row>
    <row r="331" spans="1:7" ht="15" customHeight="1" x14ac:dyDescent="0.15">
      <c r="A331" s="6">
        <v>1</v>
      </c>
      <c r="B331" s="19">
        <v>2</v>
      </c>
      <c r="C331" s="19"/>
      <c r="D331" s="6">
        <v>3</v>
      </c>
      <c r="E331" s="6">
        <v>4</v>
      </c>
      <c r="F331" s="6">
        <v>5</v>
      </c>
      <c r="G331" s="6">
        <v>6</v>
      </c>
    </row>
    <row r="332" spans="1:7" ht="39.950000000000003" customHeight="1" x14ac:dyDescent="0.15">
      <c r="A332" s="6" t="s">
        <v>634</v>
      </c>
      <c r="B332" s="20" t="s">
        <v>918</v>
      </c>
      <c r="C332" s="20"/>
      <c r="D332" s="6" t="s">
        <v>435</v>
      </c>
      <c r="E332" s="10">
        <v>40</v>
      </c>
      <c r="F332" s="10">
        <v>10000</v>
      </c>
      <c r="G332" s="10">
        <v>400000</v>
      </c>
    </row>
    <row r="333" spans="1:7" ht="80.099999999999994" customHeight="1" x14ac:dyDescent="0.15">
      <c r="A333" s="6" t="s">
        <v>836</v>
      </c>
      <c r="B333" s="20" t="s">
        <v>837</v>
      </c>
      <c r="C333" s="20"/>
      <c r="D333" s="6" t="s">
        <v>435</v>
      </c>
      <c r="E333" s="10">
        <v>100</v>
      </c>
      <c r="F333" s="10">
        <v>4000</v>
      </c>
      <c r="G333" s="10">
        <v>400000</v>
      </c>
    </row>
    <row r="334" spans="1:7" ht="24.95" customHeight="1" x14ac:dyDescent="0.15">
      <c r="A334" s="28" t="s">
        <v>488</v>
      </c>
      <c r="B334" s="28"/>
      <c r="C334" s="28"/>
      <c r="D334" s="28"/>
      <c r="E334" s="28"/>
      <c r="F334" s="28"/>
      <c r="G334" s="12">
        <f>SUM(G332:G333)</f>
        <v>800000</v>
      </c>
    </row>
    <row r="335" spans="1:7" ht="24.95" customHeight="1" x14ac:dyDescent="0.15"/>
    <row r="336" spans="1:7" ht="20.100000000000001" customHeight="1" x14ac:dyDescent="0.15">
      <c r="A336" s="26" t="s">
        <v>459</v>
      </c>
      <c r="B336" s="26"/>
      <c r="C336" s="27" t="s">
        <v>274</v>
      </c>
      <c r="D336" s="27"/>
      <c r="E336" s="27"/>
      <c r="F336" s="27"/>
      <c r="G336" s="27"/>
    </row>
    <row r="337" spans="1:7" ht="20.100000000000001" customHeight="1" x14ac:dyDescent="0.15">
      <c r="A337" s="26" t="s">
        <v>460</v>
      </c>
      <c r="B337" s="26"/>
      <c r="C337" s="27" t="s">
        <v>489</v>
      </c>
      <c r="D337" s="27"/>
      <c r="E337" s="27"/>
      <c r="F337" s="27"/>
      <c r="G337" s="27"/>
    </row>
    <row r="338" spans="1:7" ht="15" customHeight="1" x14ac:dyDescent="0.15"/>
    <row r="339" spans="1:7" ht="24.95" customHeight="1" x14ac:dyDescent="0.15">
      <c r="A339" s="17" t="s">
        <v>838</v>
      </c>
      <c r="B339" s="17"/>
      <c r="C339" s="17"/>
      <c r="D339" s="17"/>
      <c r="E339" s="17"/>
      <c r="F339" s="17"/>
      <c r="G339" s="17"/>
    </row>
    <row r="340" spans="1:7" ht="15" customHeight="1" x14ac:dyDescent="0.15"/>
    <row r="341" spans="1:7" ht="50.1" customHeight="1" x14ac:dyDescent="0.15">
      <c r="A341" s="6" t="s">
        <v>367</v>
      </c>
      <c r="B341" s="19" t="s">
        <v>645</v>
      </c>
      <c r="C341" s="19"/>
      <c r="D341" s="6" t="s">
        <v>719</v>
      </c>
      <c r="E341" s="6" t="s">
        <v>720</v>
      </c>
      <c r="F341" s="6" t="s">
        <v>721</v>
      </c>
      <c r="G341" s="6" t="s">
        <v>722</v>
      </c>
    </row>
    <row r="342" spans="1:7" ht="15" customHeight="1" x14ac:dyDescent="0.15">
      <c r="A342" s="6">
        <v>1</v>
      </c>
      <c r="B342" s="19">
        <v>2</v>
      </c>
      <c r="C342" s="19"/>
      <c r="D342" s="6">
        <v>3</v>
      </c>
      <c r="E342" s="6">
        <v>4</v>
      </c>
      <c r="F342" s="6">
        <v>5</v>
      </c>
      <c r="G342" s="6">
        <v>6</v>
      </c>
    </row>
    <row r="343" spans="1:7" ht="60" customHeight="1" x14ac:dyDescent="0.15">
      <c r="A343" s="6" t="s">
        <v>523</v>
      </c>
      <c r="B343" s="20" t="s">
        <v>841</v>
      </c>
      <c r="C343" s="20"/>
      <c r="D343" s="6" t="s">
        <v>435</v>
      </c>
      <c r="E343" s="10">
        <v>10</v>
      </c>
      <c r="F343" s="10">
        <v>5590</v>
      </c>
      <c r="G343" s="10">
        <v>55900</v>
      </c>
    </row>
    <row r="344" spans="1:7" ht="39.950000000000003" customHeight="1" x14ac:dyDescent="0.15">
      <c r="A344" s="6" t="s">
        <v>594</v>
      </c>
      <c r="B344" s="20" t="s">
        <v>919</v>
      </c>
      <c r="C344" s="20"/>
      <c r="D344" s="6" t="s">
        <v>435</v>
      </c>
      <c r="E344" s="10">
        <v>400</v>
      </c>
      <c r="F344" s="10">
        <v>966.88615000000004</v>
      </c>
      <c r="G344" s="10">
        <v>386754.46</v>
      </c>
    </row>
    <row r="345" spans="1:7" ht="60" customHeight="1" x14ac:dyDescent="0.15">
      <c r="A345" s="6" t="s">
        <v>607</v>
      </c>
      <c r="B345" s="20" t="s">
        <v>920</v>
      </c>
      <c r="C345" s="20"/>
      <c r="D345" s="6" t="s">
        <v>435</v>
      </c>
      <c r="E345" s="10">
        <v>35</v>
      </c>
      <c r="F345" s="10">
        <v>910.17571399999997</v>
      </c>
      <c r="G345" s="10">
        <v>31856.15</v>
      </c>
    </row>
    <row r="346" spans="1:7" ht="80.099999999999994" customHeight="1" x14ac:dyDescent="0.15">
      <c r="A346" s="6" t="s">
        <v>609</v>
      </c>
      <c r="B346" s="20" t="s">
        <v>921</v>
      </c>
      <c r="C346" s="20"/>
      <c r="D346" s="6" t="s">
        <v>435</v>
      </c>
      <c r="E346" s="10">
        <v>412</v>
      </c>
      <c r="F346" s="10">
        <v>1244.8633500000001</v>
      </c>
      <c r="G346" s="10">
        <v>512883.7</v>
      </c>
    </row>
    <row r="347" spans="1:7" ht="60" customHeight="1" x14ac:dyDescent="0.15">
      <c r="A347" s="6" t="s">
        <v>616</v>
      </c>
      <c r="B347" s="20" t="s">
        <v>922</v>
      </c>
      <c r="C347" s="20"/>
      <c r="D347" s="6" t="s">
        <v>435</v>
      </c>
      <c r="E347" s="10">
        <v>45</v>
      </c>
      <c r="F347" s="10">
        <v>220</v>
      </c>
      <c r="G347" s="10">
        <v>9900</v>
      </c>
    </row>
    <row r="348" spans="1:7" ht="39.950000000000003" customHeight="1" x14ac:dyDescent="0.15">
      <c r="A348" s="6" t="s">
        <v>636</v>
      </c>
      <c r="B348" s="20" t="s">
        <v>923</v>
      </c>
      <c r="C348" s="20"/>
      <c r="D348" s="6" t="s">
        <v>435</v>
      </c>
      <c r="E348" s="10">
        <v>1350</v>
      </c>
      <c r="F348" s="10">
        <v>113.54360699999999</v>
      </c>
      <c r="G348" s="10">
        <v>153283.87</v>
      </c>
    </row>
    <row r="349" spans="1:7" ht="80.099999999999994" customHeight="1" x14ac:dyDescent="0.15">
      <c r="A349" s="6" t="s">
        <v>71</v>
      </c>
      <c r="B349" s="20" t="s">
        <v>924</v>
      </c>
      <c r="C349" s="20"/>
      <c r="D349" s="6" t="s">
        <v>435</v>
      </c>
      <c r="E349" s="10">
        <v>140</v>
      </c>
      <c r="F349" s="10">
        <v>469.5</v>
      </c>
      <c r="G349" s="10">
        <v>65730</v>
      </c>
    </row>
    <row r="350" spans="1:7" ht="80.099999999999994" customHeight="1" x14ac:dyDescent="0.15">
      <c r="A350" s="6" t="s">
        <v>74</v>
      </c>
      <c r="B350" s="20" t="s">
        <v>925</v>
      </c>
      <c r="C350" s="20"/>
      <c r="D350" s="6" t="s">
        <v>435</v>
      </c>
      <c r="E350" s="10">
        <v>1500</v>
      </c>
      <c r="F350" s="10">
        <v>380</v>
      </c>
      <c r="G350" s="10">
        <v>570000</v>
      </c>
    </row>
    <row r="351" spans="1:7" ht="99.95" customHeight="1" x14ac:dyDescent="0.15">
      <c r="A351" s="6" t="s">
        <v>846</v>
      </c>
      <c r="B351" s="20" t="s">
        <v>926</v>
      </c>
      <c r="C351" s="20"/>
      <c r="D351" s="6" t="s">
        <v>435</v>
      </c>
      <c r="E351" s="10">
        <v>1000</v>
      </c>
      <c r="F351" s="10">
        <v>1280.4180200000001</v>
      </c>
      <c r="G351" s="10">
        <v>1280418.02</v>
      </c>
    </row>
    <row r="352" spans="1:7" ht="60" customHeight="1" x14ac:dyDescent="0.15">
      <c r="A352" s="6" t="s">
        <v>927</v>
      </c>
      <c r="B352" s="20" t="s">
        <v>928</v>
      </c>
      <c r="C352" s="20"/>
      <c r="D352" s="6" t="s">
        <v>435</v>
      </c>
      <c r="E352" s="10">
        <v>125</v>
      </c>
      <c r="F352" s="10">
        <v>292.62783999999999</v>
      </c>
      <c r="G352" s="10">
        <v>36578.480000000003</v>
      </c>
    </row>
    <row r="353" spans="1:7" ht="39.950000000000003" customHeight="1" x14ac:dyDescent="0.15">
      <c r="A353" s="6" t="s">
        <v>929</v>
      </c>
      <c r="B353" s="20" t="s">
        <v>930</v>
      </c>
      <c r="C353" s="20"/>
      <c r="D353" s="6" t="s">
        <v>435</v>
      </c>
      <c r="E353" s="10">
        <v>30</v>
      </c>
      <c r="F353" s="10">
        <v>692.64333299999998</v>
      </c>
      <c r="G353" s="10">
        <v>20779.3</v>
      </c>
    </row>
    <row r="354" spans="1:7" ht="60" customHeight="1" x14ac:dyDescent="0.15">
      <c r="A354" s="6" t="s">
        <v>931</v>
      </c>
      <c r="B354" s="20" t="s">
        <v>932</v>
      </c>
      <c r="C354" s="20"/>
      <c r="D354" s="6" t="s">
        <v>435</v>
      </c>
      <c r="E354" s="10">
        <v>100</v>
      </c>
      <c r="F354" s="10">
        <v>128</v>
      </c>
      <c r="G354" s="10">
        <v>12800</v>
      </c>
    </row>
    <row r="355" spans="1:7" ht="60" customHeight="1" x14ac:dyDescent="0.15">
      <c r="A355" s="6" t="s">
        <v>933</v>
      </c>
      <c r="B355" s="20" t="s">
        <v>934</v>
      </c>
      <c r="C355" s="20"/>
      <c r="D355" s="6" t="s">
        <v>435</v>
      </c>
      <c r="E355" s="10">
        <v>12</v>
      </c>
      <c r="F355" s="10">
        <v>2433.333333</v>
      </c>
      <c r="G355" s="10">
        <v>29200</v>
      </c>
    </row>
    <row r="356" spans="1:7" ht="24.95" customHeight="1" x14ac:dyDescent="0.15">
      <c r="A356" s="28" t="s">
        <v>488</v>
      </c>
      <c r="B356" s="28"/>
      <c r="C356" s="28"/>
      <c r="D356" s="28"/>
      <c r="E356" s="28"/>
      <c r="F356" s="28"/>
      <c r="G356" s="12">
        <f>SUM(G343:G355)</f>
        <v>3166083.98</v>
      </c>
    </row>
    <row r="357" spans="1:7" ht="24.95" customHeight="1" x14ac:dyDescent="0.15"/>
    <row r="358" spans="1:7" ht="20.100000000000001" customHeight="1" x14ac:dyDescent="0.15">
      <c r="A358" s="26" t="s">
        <v>459</v>
      </c>
      <c r="B358" s="26"/>
      <c r="C358" s="27" t="s">
        <v>274</v>
      </c>
      <c r="D358" s="27"/>
      <c r="E358" s="27"/>
      <c r="F358" s="27"/>
      <c r="G358" s="27"/>
    </row>
    <row r="359" spans="1:7" ht="20.100000000000001" customHeight="1" x14ac:dyDescent="0.15">
      <c r="A359" s="26" t="s">
        <v>460</v>
      </c>
      <c r="B359" s="26"/>
      <c r="C359" s="27" t="s">
        <v>489</v>
      </c>
      <c r="D359" s="27"/>
      <c r="E359" s="27"/>
      <c r="F359" s="27"/>
      <c r="G359" s="27"/>
    </row>
    <row r="360" spans="1:7" ht="15" customHeight="1" x14ac:dyDescent="0.15"/>
    <row r="361" spans="1:7" ht="24.95" customHeight="1" x14ac:dyDescent="0.15">
      <c r="A361" s="17" t="s">
        <v>935</v>
      </c>
      <c r="B361" s="17"/>
      <c r="C361" s="17"/>
      <c r="D361" s="17"/>
      <c r="E361" s="17"/>
      <c r="F361" s="17"/>
      <c r="G361" s="17"/>
    </row>
    <row r="362" spans="1:7" ht="15" customHeight="1" x14ac:dyDescent="0.15"/>
    <row r="363" spans="1:7" ht="50.1" customHeight="1" x14ac:dyDescent="0.15">
      <c r="A363" s="6" t="s">
        <v>367</v>
      </c>
      <c r="B363" s="19" t="s">
        <v>645</v>
      </c>
      <c r="C363" s="19"/>
      <c r="D363" s="6" t="s">
        <v>719</v>
      </c>
      <c r="E363" s="6" t="s">
        <v>720</v>
      </c>
      <c r="F363" s="6" t="s">
        <v>721</v>
      </c>
      <c r="G363" s="6" t="s">
        <v>722</v>
      </c>
    </row>
    <row r="364" spans="1:7" ht="15" customHeight="1" x14ac:dyDescent="0.15">
      <c r="A364" s="6">
        <v>1</v>
      </c>
      <c r="B364" s="19">
        <v>2</v>
      </c>
      <c r="C364" s="19"/>
      <c r="D364" s="6">
        <v>3</v>
      </c>
      <c r="E364" s="6">
        <v>4</v>
      </c>
      <c r="F364" s="6">
        <v>5</v>
      </c>
      <c r="G364" s="6">
        <v>6</v>
      </c>
    </row>
    <row r="365" spans="1:7" ht="120" customHeight="1" x14ac:dyDescent="0.15">
      <c r="A365" s="6" t="s">
        <v>936</v>
      </c>
      <c r="B365" s="20" t="s">
        <v>937</v>
      </c>
      <c r="C365" s="20"/>
      <c r="D365" s="6" t="s">
        <v>435</v>
      </c>
      <c r="E365" s="10">
        <v>80</v>
      </c>
      <c r="F365" s="10">
        <v>66480.505000000005</v>
      </c>
      <c r="G365" s="10">
        <v>5318440.4000000004</v>
      </c>
    </row>
    <row r="366" spans="1:7" ht="99.95" customHeight="1" x14ac:dyDescent="0.15">
      <c r="A366" s="6" t="s">
        <v>938</v>
      </c>
      <c r="B366" s="20" t="s">
        <v>939</v>
      </c>
      <c r="C366" s="20"/>
      <c r="D366" s="6" t="s">
        <v>435</v>
      </c>
      <c r="E366" s="10">
        <v>80</v>
      </c>
      <c r="F366" s="10">
        <v>29975</v>
      </c>
      <c r="G366" s="10">
        <v>2398000</v>
      </c>
    </row>
    <row r="367" spans="1:7" ht="24.95" customHeight="1" x14ac:dyDescent="0.15">
      <c r="A367" s="28" t="s">
        <v>488</v>
      </c>
      <c r="B367" s="28"/>
      <c r="C367" s="28"/>
      <c r="D367" s="28"/>
      <c r="E367" s="28"/>
      <c r="F367" s="28"/>
      <c r="G367" s="12">
        <f>SUM(G365:G366)</f>
        <v>7716440.4000000004</v>
      </c>
    </row>
    <row r="368" spans="1:7" ht="24.95" customHeight="1" x14ac:dyDescent="0.15"/>
    <row r="369" spans="1:7" ht="20.100000000000001" customHeight="1" x14ac:dyDescent="0.15">
      <c r="A369" s="26" t="s">
        <v>459</v>
      </c>
      <c r="B369" s="26"/>
      <c r="C369" s="27" t="s">
        <v>274</v>
      </c>
      <c r="D369" s="27"/>
      <c r="E369" s="27"/>
      <c r="F369" s="27"/>
      <c r="G369" s="27"/>
    </row>
    <row r="370" spans="1:7" ht="20.100000000000001" customHeight="1" x14ac:dyDescent="0.15">
      <c r="A370" s="26" t="s">
        <v>460</v>
      </c>
      <c r="B370" s="26"/>
      <c r="C370" s="27" t="s">
        <v>489</v>
      </c>
      <c r="D370" s="27"/>
      <c r="E370" s="27"/>
      <c r="F370" s="27"/>
      <c r="G370" s="27"/>
    </row>
    <row r="371" spans="1:7" ht="15" customHeight="1" x14ac:dyDescent="0.15"/>
    <row r="372" spans="1:7" ht="24.95" customHeight="1" x14ac:dyDescent="0.15">
      <c r="A372" s="17" t="s">
        <v>856</v>
      </c>
      <c r="B372" s="17"/>
      <c r="C372" s="17"/>
      <c r="D372" s="17"/>
      <c r="E372" s="17"/>
      <c r="F372" s="17"/>
      <c r="G372" s="17"/>
    </row>
    <row r="373" spans="1:7" ht="15" customHeight="1" x14ac:dyDescent="0.15"/>
    <row r="374" spans="1:7" ht="50.1" customHeight="1" x14ac:dyDescent="0.15">
      <c r="A374" s="6" t="s">
        <v>367</v>
      </c>
      <c r="B374" s="19" t="s">
        <v>645</v>
      </c>
      <c r="C374" s="19"/>
      <c r="D374" s="6" t="s">
        <v>719</v>
      </c>
      <c r="E374" s="6" t="s">
        <v>720</v>
      </c>
      <c r="F374" s="6" t="s">
        <v>721</v>
      </c>
      <c r="G374" s="6" t="s">
        <v>722</v>
      </c>
    </row>
    <row r="375" spans="1:7" ht="15" customHeight="1" x14ac:dyDescent="0.15">
      <c r="A375" s="6">
        <v>1</v>
      </c>
      <c r="B375" s="19">
        <v>2</v>
      </c>
      <c r="C375" s="19"/>
      <c r="D375" s="6">
        <v>3</v>
      </c>
      <c r="E375" s="6">
        <v>4</v>
      </c>
      <c r="F375" s="6">
        <v>5</v>
      </c>
      <c r="G375" s="6">
        <v>6</v>
      </c>
    </row>
    <row r="376" spans="1:7" ht="60" customHeight="1" x14ac:dyDescent="0.15">
      <c r="A376" s="6" t="s">
        <v>857</v>
      </c>
      <c r="B376" s="20" t="s">
        <v>858</v>
      </c>
      <c r="C376" s="20"/>
      <c r="D376" s="6" t="s">
        <v>435</v>
      </c>
      <c r="E376" s="10">
        <v>100</v>
      </c>
      <c r="F376" s="10">
        <v>1000</v>
      </c>
      <c r="G376" s="10">
        <v>100000</v>
      </c>
    </row>
    <row r="377" spans="1:7" ht="120" customHeight="1" x14ac:dyDescent="0.15">
      <c r="A377" s="6" t="s">
        <v>940</v>
      </c>
      <c r="B377" s="20" t="s">
        <v>941</v>
      </c>
      <c r="C377" s="20"/>
      <c r="D377" s="6" t="s">
        <v>435</v>
      </c>
      <c r="E377" s="10">
        <v>1250</v>
      </c>
      <c r="F377" s="10">
        <v>108.72</v>
      </c>
      <c r="G377" s="10">
        <v>135900</v>
      </c>
    </row>
    <row r="378" spans="1:7" ht="24.95" customHeight="1" x14ac:dyDescent="0.15">
      <c r="A378" s="28" t="s">
        <v>488</v>
      </c>
      <c r="B378" s="28"/>
      <c r="C378" s="28"/>
      <c r="D378" s="28"/>
      <c r="E378" s="28"/>
      <c r="F378" s="28"/>
      <c r="G378" s="12">
        <f>SUM(G376:G377)</f>
        <v>235900</v>
      </c>
    </row>
    <row r="379" spans="1:7" ht="24.95" customHeight="1" x14ac:dyDescent="0.15"/>
    <row r="380" spans="1:7" ht="20.100000000000001" customHeight="1" x14ac:dyDescent="0.15">
      <c r="A380" s="26" t="s">
        <v>459</v>
      </c>
      <c r="B380" s="26"/>
      <c r="C380" s="27" t="s">
        <v>274</v>
      </c>
      <c r="D380" s="27"/>
      <c r="E380" s="27"/>
      <c r="F380" s="27"/>
      <c r="G380" s="27"/>
    </row>
    <row r="381" spans="1:7" ht="20.100000000000001" customHeight="1" x14ac:dyDescent="0.15">
      <c r="A381" s="26" t="s">
        <v>460</v>
      </c>
      <c r="B381" s="26"/>
      <c r="C381" s="27" t="s">
        <v>461</v>
      </c>
      <c r="D381" s="27"/>
      <c r="E381" s="27"/>
      <c r="F381" s="27"/>
      <c r="G381" s="27"/>
    </row>
    <row r="382" spans="1:7" ht="15" customHeight="1" x14ac:dyDescent="0.15"/>
    <row r="383" spans="1:7" ht="24.95" customHeight="1" x14ac:dyDescent="0.15">
      <c r="A383" s="17" t="s">
        <v>749</v>
      </c>
      <c r="B383" s="17"/>
      <c r="C383" s="17"/>
      <c r="D383" s="17"/>
      <c r="E383" s="17"/>
      <c r="F383" s="17"/>
      <c r="G383" s="17"/>
    </row>
    <row r="384" spans="1:7" ht="15" customHeight="1" x14ac:dyDescent="0.15"/>
    <row r="385" spans="1:7" ht="50.1" customHeight="1" x14ac:dyDescent="0.15">
      <c r="A385" s="6" t="s">
        <v>367</v>
      </c>
      <c r="B385" s="19" t="s">
        <v>645</v>
      </c>
      <c r="C385" s="19"/>
      <c r="D385" s="6" t="s">
        <v>719</v>
      </c>
      <c r="E385" s="6" t="s">
        <v>720</v>
      </c>
      <c r="F385" s="6" t="s">
        <v>721</v>
      </c>
      <c r="G385" s="6" t="s">
        <v>722</v>
      </c>
    </row>
    <row r="386" spans="1:7" ht="15" customHeight="1" x14ac:dyDescent="0.15">
      <c r="A386" s="6">
        <v>1</v>
      </c>
      <c r="B386" s="19">
        <v>2</v>
      </c>
      <c r="C386" s="19"/>
      <c r="D386" s="6">
        <v>3</v>
      </c>
      <c r="E386" s="6">
        <v>4</v>
      </c>
      <c r="F386" s="6">
        <v>5</v>
      </c>
      <c r="G386" s="6">
        <v>6</v>
      </c>
    </row>
    <row r="387" spans="1:7" ht="99.95" customHeight="1" x14ac:dyDescent="0.15">
      <c r="A387" s="6" t="s">
        <v>942</v>
      </c>
      <c r="B387" s="20" t="s">
        <v>943</v>
      </c>
      <c r="C387" s="20"/>
      <c r="D387" s="6" t="s">
        <v>725</v>
      </c>
      <c r="E387" s="10">
        <v>1</v>
      </c>
      <c r="F387" s="10">
        <v>7525000</v>
      </c>
      <c r="G387" s="10">
        <v>7525000</v>
      </c>
    </row>
    <row r="388" spans="1:7" ht="24.95" customHeight="1" x14ac:dyDescent="0.15">
      <c r="A388" s="28" t="s">
        <v>488</v>
      </c>
      <c r="B388" s="28"/>
      <c r="C388" s="28"/>
      <c r="D388" s="28"/>
      <c r="E388" s="28"/>
      <c r="F388" s="28"/>
      <c r="G388" s="12">
        <f>SUM(G387:G387)</f>
        <v>7525000</v>
      </c>
    </row>
    <row r="389" spans="1:7" ht="24.95" customHeight="1" x14ac:dyDescent="0.15"/>
    <row r="390" spans="1:7" ht="20.100000000000001" customHeight="1" x14ac:dyDescent="0.15">
      <c r="A390" s="26" t="s">
        <v>459</v>
      </c>
      <c r="B390" s="26"/>
      <c r="C390" s="27" t="s">
        <v>274</v>
      </c>
      <c r="D390" s="27"/>
      <c r="E390" s="27"/>
      <c r="F390" s="27"/>
      <c r="G390" s="27"/>
    </row>
    <row r="391" spans="1:7" ht="20.100000000000001" customHeight="1" x14ac:dyDescent="0.15">
      <c r="A391" s="26" t="s">
        <v>460</v>
      </c>
      <c r="B391" s="26"/>
      <c r="C391" s="27" t="s">
        <v>461</v>
      </c>
      <c r="D391" s="27"/>
      <c r="E391" s="27"/>
      <c r="F391" s="27"/>
      <c r="G391" s="27"/>
    </row>
    <row r="392" spans="1:7" ht="15" customHeight="1" x14ac:dyDescent="0.15"/>
    <row r="393" spans="1:7" ht="24.95" customHeight="1" x14ac:dyDescent="0.15">
      <c r="A393" s="17" t="s">
        <v>790</v>
      </c>
      <c r="B393" s="17"/>
      <c r="C393" s="17"/>
      <c r="D393" s="17"/>
      <c r="E393" s="17"/>
      <c r="F393" s="17"/>
      <c r="G393" s="17"/>
    </row>
    <row r="394" spans="1:7" ht="15" customHeight="1" x14ac:dyDescent="0.15"/>
    <row r="395" spans="1:7" ht="50.1" customHeight="1" x14ac:dyDescent="0.15">
      <c r="A395" s="6" t="s">
        <v>367</v>
      </c>
      <c r="B395" s="19" t="s">
        <v>645</v>
      </c>
      <c r="C395" s="19"/>
      <c r="D395" s="6" t="s">
        <v>719</v>
      </c>
      <c r="E395" s="6" t="s">
        <v>720</v>
      </c>
      <c r="F395" s="6" t="s">
        <v>721</v>
      </c>
      <c r="G395" s="6" t="s">
        <v>722</v>
      </c>
    </row>
    <row r="396" spans="1:7" ht="15" customHeight="1" x14ac:dyDescent="0.15">
      <c r="A396" s="6">
        <v>1</v>
      </c>
      <c r="B396" s="19">
        <v>2</v>
      </c>
      <c r="C396" s="19"/>
      <c r="D396" s="6">
        <v>3</v>
      </c>
      <c r="E396" s="6">
        <v>4</v>
      </c>
      <c r="F396" s="6">
        <v>5</v>
      </c>
      <c r="G396" s="6">
        <v>6</v>
      </c>
    </row>
    <row r="397" spans="1:7" ht="80.099999999999994" customHeight="1" x14ac:dyDescent="0.15">
      <c r="A397" s="6" t="s">
        <v>944</v>
      </c>
      <c r="B397" s="20" t="s">
        <v>945</v>
      </c>
      <c r="C397" s="20"/>
      <c r="D397" s="6" t="s">
        <v>435</v>
      </c>
      <c r="E397" s="10">
        <v>1271</v>
      </c>
      <c r="F397" s="10">
        <v>1166.778914</v>
      </c>
      <c r="G397" s="10">
        <v>1482976</v>
      </c>
    </row>
    <row r="398" spans="1:7" ht="120" customHeight="1" x14ac:dyDescent="0.15">
      <c r="A398" s="6" t="s">
        <v>946</v>
      </c>
      <c r="B398" s="20" t="s">
        <v>947</v>
      </c>
      <c r="C398" s="20"/>
      <c r="D398" s="6" t="s">
        <v>435</v>
      </c>
      <c r="E398" s="10">
        <v>3</v>
      </c>
      <c r="F398" s="10">
        <v>250000</v>
      </c>
      <c r="G398" s="10">
        <v>750000</v>
      </c>
    </row>
    <row r="399" spans="1:7" ht="180" customHeight="1" x14ac:dyDescent="0.15">
      <c r="A399" s="6" t="s">
        <v>948</v>
      </c>
      <c r="B399" s="20" t="s">
        <v>949</v>
      </c>
      <c r="C399" s="20"/>
      <c r="D399" s="6" t="s">
        <v>435</v>
      </c>
      <c r="E399" s="10">
        <v>1</v>
      </c>
      <c r="F399" s="10">
        <v>5184810</v>
      </c>
      <c r="G399" s="10">
        <v>5184810</v>
      </c>
    </row>
    <row r="400" spans="1:7" ht="200.1" customHeight="1" x14ac:dyDescent="0.15">
      <c r="A400" s="6" t="s">
        <v>950</v>
      </c>
      <c r="B400" s="20" t="s">
        <v>951</v>
      </c>
      <c r="C400" s="20"/>
      <c r="D400" s="6" t="s">
        <v>435</v>
      </c>
      <c r="E400" s="10">
        <v>2</v>
      </c>
      <c r="F400" s="10">
        <v>568508</v>
      </c>
      <c r="G400" s="10">
        <v>1137016</v>
      </c>
    </row>
    <row r="401" spans="1:7" ht="159.94999999999999" customHeight="1" x14ac:dyDescent="0.15">
      <c r="A401" s="6" t="s">
        <v>952</v>
      </c>
      <c r="B401" s="20" t="s">
        <v>953</v>
      </c>
      <c r="C401" s="20"/>
      <c r="D401" s="6" t="s">
        <v>435</v>
      </c>
      <c r="E401" s="10">
        <v>831</v>
      </c>
      <c r="F401" s="10">
        <v>31851.258723999999</v>
      </c>
      <c r="G401" s="10">
        <v>26468396</v>
      </c>
    </row>
    <row r="402" spans="1:7" ht="24.95" customHeight="1" x14ac:dyDescent="0.15">
      <c r="A402" s="28" t="s">
        <v>488</v>
      </c>
      <c r="B402" s="28"/>
      <c r="C402" s="28"/>
      <c r="D402" s="28"/>
      <c r="E402" s="28"/>
      <c r="F402" s="28"/>
      <c r="G402" s="12">
        <f>SUM(G397:G401)</f>
        <v>35023198</v>
      </c>
    </row>
    <row r="403" spans="1:7" ht="24.95" customHeight="1" x14ac:dyDescent="0.15"/>
    <row r="404" spans="1:7" ht="20.100000000000001" customHeight="1" x14ac:dyDescent="0.15">
      <c r="A404" s="26" t="s">
        <v>459</v>
      </c>
      <c r="B404" s="26"/>
      <c r="C404" s="27" t="s">
        <v>274</v>
      </c>
      <c r="D404" s="27"/>
      <c r="E404" s="27"/>
      <c r="F404" s="27"/>
      <c r="G404" s="27"/>
    </row>
    <row r="405" spans="1:7" ht="20.100000000000001" customHeight="1" x14ac:dyDescent="0.15">
      <c r="A405" s="26" t="s">
        <v>460</v>
      </c>
      <c r="B405" s="26"/>
      <c r="C405" s="27" t="s">
        <v>461</v>
      </c>
      <c r="D405" s="27"/>
      <c r="E405" s="27"/>
      <c r="F405" s="27"/>
      <c r="G405" s="27"/>
    </row>
    <row r="406" spans="1:7" ht="15" customHeight="1" x14ac:dyDescent="0.15"/>
    <row r="407" spans="1:7" ht="24.95" customHeight="1" x14ac:dyDescent="0.15">
      <c r="A407" s="17" t="s">
        <v>834</v>
      </c>
      <c r="B407" s="17"/>
      <c r="C407" s="17"/>
      <c r="D407" s="17"/>
      <c r="E407" s="17"/>
      <c r="F407" s="17"/>
      <c r="G407" s="17"/>
    </row>
    <row r="408" spans="1:7" ht="15" customHeight="1" x14ac:dyDescent="0.15"/>
    <row r="409" spans="1:7" ht="50.1" customHeight="1" x14ac:dyDescent="0.15">
      <c r="A409" s="6" t="s">
        <v>367</v>
      </c>
      <c r="B409" s="19" t="s">
        <v>645</v>
      </c>
      <c r="C409" s="19"/>
      <c r="D409" s="6" t="s">
        <v>719</v>
      </c>
      <c r="E409" s="6" t="s">
        <v>720</v>
      </c>
      <c r="F409" s="6" t="s">
        <v>721</v>
      </c>
      <c r="G409" s="6" t="s">
        <v>722</v>
      </c>
    </row>
    <row r="410" spans="1:7" ht="15" customHeight="1" x14ac:dyDescent="0.15">
      <c r="A410" s="6">
        <v>1</v>
      </c>
      <c r="B410" s="19">
        <v>2</v>
      </c>
      <c r="C410" s="19"/>
      <c r="D410" s="6">
        <v>3</v>
      </c>
      <c r="E410" s="6">
        <v>4</v>
      </c>
      <c r="F410" s="6">
        <v>5</v>
      </c>
      <c r="G410" s="6">
        <v>6</v>
      </c>
    </row>
    <row r="411" spans="1:7" ht="140.1" customHeight="1" x14ac:dyDescent="0.15">
      <c r="A411" s="6" t="s">
        <v>954</v>
      </c>
      <c r="B411" s="20" t="s">
        <v>955</v>
      </c>
      <c r="C411" s="20"/>
      <c r="D411" s="6" t="s">
        <v>435</v>
      </c>
      <c r="E411" s="10">
        <v>682</v>
      </c>
      <c r="F411" s="10">
        <v>5249.8753669999996</v>
      </c>
      <c r="G411" s="10">
        <v>3580415</v>
      </c>
    </row>
    <row r="412" spans="1:7" ht="24.95" customHeight="1" x14ac:dyDescent="0.15">
      <c r="A412" s="28" t="s">
        <v>488</v>
      </c>
      <c r="B412" s="28"/>
      <c r="C412" s="28"/>
      <c r="D412" s="28"/>
      <c r="E412" s="28"/>
      <c r="F412" s="28"/>
      <c r="G412" s="12">
        <f>SUM(G411:G411)</f>
        <v>3580415</v>
      </c>
    </row>
    <row r="413" spans="1:7" ht="24.95" customHeight="1" x14ac:dyDescent="0.15"/>
    <row r="414" spans="1:7" ht="20.100000000000001" customHeight="1" x14ac:dyDescent="0.15">
      <c r="A414" s="26" t="s">
        <v>459</v>
      </c>
      <c r="B414" s="26"/>
      <c r="C414" s="27" t="s">
        <v>274</v>
      </c>
      <c r="D414" s="27"/>
      <c r="E414" s="27"/>
      <c r="F414" s="27"/>
      <c r="G414" s="27"/>
    </row>
    <row r="415" spans="1:7" ht="20.100000000000001" customHeight="1" x14ac:dyDescent="0.15">
      <c r="A415" s="26" t="s">
        <v>460</v>
      </c>
      <c r="B415" s="26"/>
      <c r="C415" s="27" t="s">
        <v>461</v>
      </c>
      <c r="D415" s="27"/>
      <c r="E415" s="27"/>
      <c r="F415" s="27"/>
      <c r="G415" s="27"/>
    </row>
    <row r="416" spans="1:7" ht="15" customHeight="1" x14ac:dyDescent="0.15"/>
    <row r="417" spans="1:7" ht="24.95" customHeight="1" x14ac:dyDescent="0.15">
      <c r="A417" s="17" t="s">
        <v>838</v>
      </c>
      <c r="B417" s="17"/>
      <c r="C417" s="17"/>
      <c r="D417" s="17"/>
      <c r="E417" s="17"/>
      <c r="F417" s="17"/>
      <c r="G417" s="17"/>
    </row>
    <row r="418" spans="1:7" ht="15" customHeight="1" x14ac:dyDescent="0.15"/>
    <row r="419" spans="1:7" ht="50.1" customHeight="1" x14ac:dyDescent="0.15">
      <c r="A419" s="6" t="s">
        <v>367</v>
      </c>
      <c r="B419" s="19" t="s">
        <v>645</v>
      </c>
      <c r="C419" s="19"/>
      <c r="D419" s="6" t="s">
        <v>719</v>
      </c>
      <c r="E419" s="6" t="s">
        <v>720</v>
      </c>
      <c r="F419" s="6" t="s">
        <v>721</v>
      </c>
      <c r="G419" s="6" t="s">
        <v>722</v>
      </c>
    </row>
    <row r="420" spans="1:7" ht="15" customHeight="1" x14ac:dyDescent="0.15">
      <c r="A420" s="6">
        <v>1</v>
      </c>
      <c r="B420" s="19">
        <v>2</v>
      </c>
      <c r="C420" s="19"/>
      <c r="D420" s="6">
        <v>3</v>
      </c>
      <c r="E420" s="6">
        <v>4</v>
      </c>
      <c r="F420" s="6">
        <v>5</v>
      </c>
      <c r="G420" s="6">
        <v>6</v>
      </c>
    </row>
    <row r="421" spans="1:7" ht="99.95" customHeight="1" x14ac:dyDescent="0.15">
      <c r="A421" s="6" t="s">
        <v>956</v>
      </c>
      <c r="B421" s="20" t="s">
        <v>957</v>
      </c>
      <c r="C421" s="20"/>
      <c r="D421" s="6" t="s">
        <v>435</v>
      </c>
      <c r="E421" s="10">
        <v>120</v>
      </c>
      <c r="F421" s="10">
        <v>2865.6335829999998</v>
      </c>
      <c r="G421" s="10">
        <v>343876.03</v>
      </c>
    </row>
    <row r="422" spans="1:7" ht="24.95" customHeight="1" x14ac:dyDescent="0.15">
      <c r="A422" s="28" t="s">
        <v>488</v>
      </c>
      <c r="B422" s="28"/>
      <c r="C422" s="28"/>
      <c r="D422" s="28"/>
      <c r="E422" s="28"/>
      <c r="F422" s="28"/>
      <c r="G422" s="12">
        <f>SUM(G421:G421)</f>
        <v>343876.03</v>
      </c>
    </row>
    <row r="423" spans="1:7" ht="24.95" customHeight="1" x14ac:dyDescent="0.15"/>
    <row r="424" spans="1:7" ht="20.100000000000001" customHeight="1" x14ac:dyDescent="0.15">
      <c r="A424" s="26" t="s">
        <v>459</v>
      </c>
      <c r="B424" s="26"/>
      <c r="C424" s="27" t="s">
        <v>334</v>
      </c>
      <c r="D424" s="27"/>
      <c r="E424" s="27"/>
      <c r="F424" s="27"/>
      <c r="G424" s="27"/>
    </row>
    <row r="425" spans="1:7" ht="20.100000000000001" customHeight="1" x14ac:dyDescent="0.15">
      <c r="A425" s="26" t="s">
        <v>460</v>
      </c>
      <c r="B425" s="26"/>
      <c r="C425" s="27" t="s">
        <v>573</v>
      </c>
      <c r="D425" s="27"/>
      <c r="E425" s="27"/>
      <c r="F425" s="27"/>
      <c r="G425" s="27"/>
    </row>
    <row r="426" spans="1:7" ht="15" customHeight="1" x14ac:dyDescent="0.15"/>
    <row r="427" spans="1:7" ht="24.95" customHeight="1" x14ac:dyDescent="0.15">
      <c r="A427" s="17" t="s">
        <v>727</v>
      </c>
      <c r="B427" s="17"/>
      <c r="C427" s="17"/>
      <c r="D427" s="17"/>
      <c r="E427" s="17"/>
      <c r="F427" s="17"/>
      <c r="G427" s="17"/>
    </row>
    <row r="428" spans="1:7" ht="15" customHeight="1" x14ac:dyDescent="0.15"/>
    <row r="429" spans="1:7" ht="50.1" customHeight="1" x14ac:dyDescent="0.15">
      <c r="A429" s="6" t="s">
        <v>367</v>
      </c>
      <c r="B429" s="19" t="s">
        <v>645</v>
      </c>
      <c r="C429" s="19"/>
      <c r="D429" s="6" t="s">
        <v>719</v>
      </c>
      <c r="E429" s="6" t="s">
        <v>720</v>
      </c>
      <c r="F429" s="6" t="s">
        <v>721</v>
      </c>
      <c r="G429" s="6" t="s">
        <v>722</v>
      </c>
    </row>
    <row r="430" spans="1:7" ht="15" customHeight="1" x14ac:dyDescent="0.15">
      <c r="A430" s="6">
        <v>1</v>
      </c>
      <c r="B430" s="19">
        <v>2</v>
      </c>
      <c r="C430" s="19"/>
      <c r="D430" s="6">
        <v>3</v>
      </c>
      <c r="E430" s="6">
        <v>4</v>
      </c>
      <c r="F430" s="6">
        <v>5</v>
      </c>
      <c r="G430" s="6">
        <v>6</v>
      </c>
    </row>
    <row r="431" spans="1:7" ht="60" customHeight="1" x14ac:dyDescent="0.15">
      <c r="A431" s="6" t="s">
        <v>495</v>
      </c>
      <c r="B431" s="20" t="s">
        <v>958</v>
      </c>
      <c r="C431" s="20"/>
      <c r="D431" s="6" t="s">
        <v>725</v>
      </c>
      <c r="E431" s="10">
        <v>1</v>
      </c>
      <c r="F431" s="10">
        <v>14889.65</v>
      </c>
      <c r="G431" s="10">
        <v>14889.65</v>
      </c>
    </row>
    <row r="432" spans="1:7" ht="60" customHeight="1" x14ac:dyDescent="0.15">
      <c r="A432" s="6" t="s">
        <v>495</v>
      </c>
      <c r="B432" s="20" t="s">
        <v>959</v>
      </c>
      <c r="C432" s="20"/>
      <c r="D432" s="6" t="s">
        <v>725</v>
      </c>
      <c r="E432" s="10">
        <v>12</v>
      </c>
      <c r="F432" s="10">
        <v>44908.333333000002</v>
      </c>
      <c r="G432" s="10">
        <v>538900</v>
      </c>
    </row>
    <row r="433" spans="1:7" ht="39.950000000000003" customHeight="1" x14ac:dyDescent="0.15">
      <c r="A433" s="6" t="s">
        <v>497</v>
      </c>
      <c r="B433" s="20" t="s">
        <v>960</v>
      </c>
      <c r="C433" s="20"/>
      <c r="D433" s="6" t="s">
        <v>725</v>
      </c>
      <c r="E433" s="10">
        <v>12</v>
      </c>
      <c r="F433" s="10">
        <v>7389.4008329999997</v>
      </c>
      <c r="G433" s="10">
        <v>88672.81</v>
      </c>
    </row>
    <row r="434" spans="1:7" ht="60" customHeight="1" x14ac:dyDescent="0.15">
      <c r="A434" s="6" t="s">
        <v>499</v>
      </c>
      <c r="B434" s="20" t="s">
        <v>961</v>
      </c>
      <c r="C434" s="20"/>
      <c r="D434" s="6" t="s">
        <v>725</v>
      </c>
      <c r="E434" s="10">
        <v>12</v>
      </c>
      <c r="F434" s="10">
        <v>34746.281667000003</v>
      </c>
      <c r="G434" s="10">
        <v>416955.38</v>
      </c>
    </row>
    <row r="435" spans="1:7" ht="60" customHeight="1" x14ac:dyDescent="0.15">
      <c r="A435" s="6" t="s">
        <v>501</v>
      </c>
      <c r="B435" s="20" t="s">
        <v>962</v>
      </c>
      <c r="C435" s="20"/>
      <c r="D435" s="6" t="s">
        <v>725</v>
      </c>
      <c r="E435" s="10">
        <v>12</v>
      </c>
      <c r="F435" s="10">
        <v>151839.40166599999</v>
      </c>
      <c r="G435" s="10">
        <v>1822072.82</v>
      </c>
    </row>
    <row r="436" spans="1:7" ht="60" customHeight="1" x14ac:dyDescent="0.15">
      <c r="A436" s="6" t="s">
        <v>65</v>
      </c>
      <c r="B436" s="20" t="s">
        <v>963</v>
      </c>
      <c r="C436" s="20"/>
      <c r="D436" s="6" t="s">
        <v>725</v>
      </c>
      <c r="E436" s="10">
        <v>12</v>
      </c>
      <c r="F436" s="10">
        <v>6369.7950000000001</v>
      </c>
      <c r="G436" s="10">
        <v>76437.539999999994</v>
      </c>
    </row>
    <row r="437" spans="1:7" ht="24.95" customHeight="1" x14ac:dyDescent="0.15">
      <c r="A437" s="28" t="s">
        <v>488</v>
      </c>
      <c r="B437" s="28"/>
      <c r="C437" s="28"/>
      <c r="D437" s="28"/>
      <c r="E437" s="28"/>
      <c r="F437" s="28"/>
      <c r="G437" s="12">
        <f>SUM(G431:G436)</f>
        <v>2957928.2</v>
      </c>
    </row>
    <row r="438" spans="1:7" ht="24.95" customHeight="1" x14ac:dyDescent="0.15"/>
    <row r="439" spans="1:7" ht="20.100000000000001" customHeight="1" x14ac:dyDescent="0.15">
      <c r="A439" s="26" t="s">
        <v>459</v>
      </c>
      <c r="B439" s="26"/>
      <c r="C439" s="27" t="s">
        <v>334</v>
      </c>
      <c r="D439" s="27"/>
      <c r="E439" s="27"/>
      <c r="F439" s="27"/>
      <c r="G439" s="27"/>
    </row>
    <row r="440" spans="1:7" ht="20.100000000000001" customHeight="1" x14ac:dyDescent="0.15">
      <c r="A440" s="26" t="s">
        <v>460</v>
      </c>
      <c r="B440" s="26"/>
      <c r="C440" s="27" t="s">
        <v>489</v>
      </c>
      <c r="D440" s="27"/>
      <c r="E440" s="27"/>
      <c r="F440" s="27"/>
      <c r="G440" s="27"/>
    </row>
    <row r="441" spans="1:7" ht="15" customHeight="1" x14ac:dyDescent="0.15"/>
    <row r="442" spans="1:7" ht="24.95" customHeight="1" x14ac:dyDescent="0.15">
      <c r="A442" s="17" t="s">
        <v>727</v>
      </c>
      <c r="B442" s="17"/>
      <c r="C442" s="17"/>
      <c r="D442" s="17"/>
      <c r="E442" s="17"/>
      <c r="F442" s="17"/>
      <c r="G442" s="17"/>
    </row>
    <row r="443" spans="1:7" ht="15" customHeight="1" x14ac:dyDescent="0.15"/>
    <row r="444" spans="1:7" ht="50.1" customHeight="1" x14ac:dyDescent="0.15">
      <c r="A444" s="6" t="s">
        <v>367</v>
      </c>
      <c r="B444" s="19" t="s">
        <v>645</v>
      </c>
      <c r="C444" s="19"/>
      <c r="D444" s="6" t="s">
        <v>719</v>
      </c>
      <c r="E444" s="6" t="s">
        <v>720</v>
      </c>
      <c r="F444" s="6" t="s">
        <v>721</v>
      </c>
      <c r="G444" s="6" t="s">
        <v>722</v>
      </c>
    </row>
    <row r="445" spans="1:7" ht="15" customHeight="1" x14ac:dyDescent="0.15">
      <c r="A445" s="6">
        <v>1</v>
      </c>
      <c r="B445" s="19">
        <v>2</v>
      </c>
      <c r="C445" s="19"/>
      <c r="D445" s="6">
        <v>3</v>
      </c>
      <c r="E445" s="6">
        <v>4</v>
      </c>
      <c r="F445" s="6">
        <v>5</v>
      </c>
      <c r="G445" s="6">
        <v>6</v>
      </c>
    </row>
    <row r="446" spans="1:7" ht="60" customHeight="1" x14ac:dyDescent="0.15">
      <c r="A446" s="6" t="s">
        <v>495</v>
      </c>
      <c r="B446" s="20" t="s">
        <v>958</v>
      </c>
      <c r="C446" s="20"/>
      <c r="D446" s="6" t="s">
        <v>725</v>
      </c>
      <c r="E446" s="10">
        <v>12</v>
      </c>
      <c r="F446" s="10">
        <v>134725</v>
      </c>
      <c r="G446" s="10">
        <v>1616700</v>
      </c>
    </row>
    <row r="447" spans="1:7" ht="39.950000000000003" customHeight="1" x14ac:dyDescent="0.15">
      <c r="A447" s="6" t="s">
        <v>497</v>
      </c>
      <c r="B447" s="20" t="s">
        <v>960</v>
      </c>
      <c r="C447" s="20"/>
      <c r="D447" s="6" t="s">
        <v>725</v>
      </c>
      <c r="E447" s="10">
        <v>12</v>
      </c>
      <c r="F447" s="10">
        <v>19783.518333</v>
      </c>
      <c r="G447" s="10">
        <v>237402.22</v>
      </c>
    </row>
    <row r="448" spans="1:7" ht="60" customHeight="1" x14ac:dyDescent="0.15">
      <c r="A448" s="6" t="s">
        <v>499</v>
      </c>
      <c r="B448" s="20" t="s">
        <v>961</v>
      </c>
      <c r="C448" s="20"/>
      <c r="D448" s="6" t="s">
        <v>725</v>
      </c>
      <c r="E448" s="10">
        <v>12</v>
      </c>
      <c r="F448" s="10">
        <v>104238.8425</v>
      </c>
      <c r="G448" s="10">
        <v>1250866.1100000001</v>
      </c>
    </row>
    <row r="449" spans="1:7" ht="60" customHeight="1" x14ac:dyDescent="0.15">
      <c r="A449" s="6" t="s">
        <v>501</v>
      </c>
      <c r="B449" s="20" t="s">
        <v>962</v>
      </c>
      <c r="C449" s="20"/>
      <c r="D449" s="6" t="s">
        <v>725</v>
      </c>
      <c r="E449" s="10">
        <v>12</v>
      </c>
      <c r="F449" s="10">
        <v>101226.268333</v>
      </c>
      <c r="G449" s="10">
        <v>1214715.22</v>
      </c>
    </row>
    <row r="450" spans="1:7" ht="60" customHeight="1" x14ac:dyDescent="0.15">
      <c r="A450" s="6" t="s">
        <v>65</v>
      </c>
      <c r="B450" s="20" t="s">
        <v>963</v>
      </c>
      <c r="C450" s="20"/>
      <c r="D450" s="6" t="s">
        <v>725</v>
      </c>
      <c r="E450" s="10">
        <v>12</v>
      </c>
      <c r="F450" s="10">
        <v>19109.384167</v>
      </c>
      <c r="G450" s="10">
        <v>229312.61</v>
      </c>
    </row>
    <row r="451" spans="1:7" ht="24.95" customHeight="1" x14ac:dyDescent="0.15">
      <c r="A451" s="28" t="s">
        <v>488</v>
      </c>
      <c r="B451" s="28"/>
      <c r="C451" s="28"/>
      <c r="D451" s="28"/>
      <c r="E451" s="28"/>
      <c r="F451" s="28"/>
      <c r="G451" s="12">
        <f>SUM(G446:G450)</f>
        <v>4548996.16</v>
      </c>
    </row>
  </sheetData>
  <sheetProtection password="AA12" sheet="1" objects="1" scenarios="1"/>
  <mergeCells count="420">
    <mergeCell ref="A451:F451"/>
    <mergeCell ref="B446:C446"/>
    <mergeCell ref="B447:C447"/>
    <mergeCell ref="B448:C448"/>
    <mergeCell ref="B449:C449"/>
    <mergeCell ref="B450:C450"/>
    <mergeCell ref="A440:B440"/>
    <mergeCell ref="C440:G440"/>
    <mergeCell ref="A442:G442"/>
    <mergeCell ref="B444:C444"/>
    <mergeCell ref="B445:C445"/>
    <mergeCell ref="B434:C434"/>
    <mergeCell ref="B435:C435"/>
    <mergeCell ref="B436:C436"/>
    <mergeCell ref="A437:F437"/>
    <mergeCell ref="A439:B439"/>
    <mergeCell ref="C439:G439"/>
    <mergeCell ref="B429:C429"/>
    <mergeCell ref="B430:C430"/>
    <mergeCell ref="B431:C431"/>
    <mergeCell ref="B432:C432"/>
    <mergeCell ref="B433:C433"/>
    <mergeCell ref="A424:B424"/>
    <mergeCell ref="C424:G424"/>
    <mergeCell ref="A425:B425"/>
    <mergeCell ref="C425:G425"/>
    <mergeCell ref="A427:G427"/>
    <mergeCell ref="A417:G417"/>
    <mergeCell ref="B419:C419"/>
    <mergeCell ref="B420:C420"/>
    <mergeCell ref="B421:C421"/>
    <mergeCell ref="A422:F422"/>
    <mergeCell ref="B411:C411"/>
    <mergeCell ref="A412:F412"/>
    <mergeCell ref="A414:B414"/>
    <mergeCell ref="C414:G414"/>
    <mergeCell ref="A415:B415"/>
    <mergeCell ref="C415:G415"/>
    <mergeCell ref="A405:B405"/>
    <mergeCell ref="C405:G405"/>
    <mergeCell ref="A407:G407"/>
    <mergeCell ref="B409:C409"/>
    <mergeCell ref="B410:C410"/>
    <mergeCell ref="B399:C399"/>
    <mergeCell ref="B400:C400"/>
    <mergeCell ref="B401:C401"/>
    <mergeCell ref="A402:F402"/>
    <mergeCell ref="A404:B404"/>
    <mergeCell ref="C404:G404"/>
    <mergeCell ref="A393:G393"/>
    <mergeCell ref="B395:C395"/>
    <mergeCell ref="B396:C396"/>
    <mergeCell ref="B397:C397"/>
    <mergeCell ref="B398:C398"/>
    <mergeCell ref="B387:C387"/>
    <mergeCell ref="A388:F388"/>
    <mergeCell ref="A390:B390"/>
    <mergeCell ref="C390:G390"/>
    <mergeCell ref="A391:B391"/>
    <mergeCell ref="C391:G391"/>
    <mergeCell ref="A381:B381"/>
    <mergeCell ref="C381:G381"/>
    <mergeCell ref="A383:G383"/>
    <mergeCell ref="B385:C385"/>
    <mergeCell ref="B386:C386"/>
    <mergeCell ref="B376:C376"/>
    <mergeCell ref="B377:C377"/>
    <mergeCell ref="A378:F378"/>
    <mergeCell ref="A380:B380"/>
    <mergeCell ref="C380:G380"/>
    <mergeCell ref="A370:B370"/>
    <mergeCell ref="C370:G370"/>
    <mergeCell ref="A372:G372"/>
    <mergeCell ref="B374:C374"/>
    <mergeCell ref="B375:C375"/>
    <mergeCell ref="B365:C365"/>
    <mergeCell ref="B366:C366"/>
    <mergeCell ref="A367:F367"/>
    <mergeCell ref="A369:B369"/>
    <mergeCell ref="C369:G369"/>
    <mergeCell ref="A359:B359"/>
    <mergeCell ref="C359:G359"/>
    <mergeCell ref="A361:G361"/>
    <mergeCell ref="B363:C363"/>
    <mergeCell ref="B364:C364"/>
    <mergeCell ref="B353:C353"/>
    <mergeCell ref="B354:C354"/>
    <mergeCell ref="B355:C355"/>
    <mergeCell ref="A356:F356"/>
    <mergeCell ref="A358:B358"/>
    <mergeCell ref="C358:G358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B346:C346"/>
    <mergeCell ref="B347:C347"/>
    <mergeCell ref="A337:B337"/>
    <mergeCell ref="C337:G337"/>
    <mergeCell ref="A339:G339"/>
    <mergeCell ref="B341:C341"/>
    <mergeCell ref="B342:C342"/>
    <mergeCell ref="B332:C332"/>
    <mergeCell ref="B333:C333"/>
    <mergeCell ref="A334:F334"/>
    <mergeCell ref="A336:B336"/>
    <mergeCell ref="C336:G336"/>
    <mergeCell ref="A326:B326"/>
    <mergeCell ref="C326:G326"/>
    <mergeCell ref="A328:G328"/>
    <mergeCell ref="B330:C330"/>
    <mergeCell ref="B331:C331"/>
    <mergeCell ref="B321:C321"/>
    <mergeCell ref="B322:C322"/>
    <mergeCell ref="A323:F323"/>
    <mergeCell ref="A325:B325"/>
    <mergeCell ref="C325:G325"/>
    <mergeCell ref="A315:G315"/>
    <mergeCell ref="B317:C317"/>
    <mergeCell ref="B318:C318"/>
    <mergeCell ref="B319:C319"/>
    <mergeCell ref="B320:C320"/>
    <mergeCell ref="B309:C309"/>
    <mergeCell ref="A310:F310"/>
    <mergeCell ref="A312:B312"/>
    <mergeCell ref="C312:G312"/>
    <mergeCell ref="A313:B313"/>
    <mergeCell ref="C313:G313"/>
    <mergeCell ref="B304:C304"/>
    <mergeCell ref="B305:C305"/>
    <mergeCell ref="B306:C306"/>
    <mergeCell ref="B307:C307"/>
    <mergeCell ref="B308:C308"/>
    <mergeCell ref="A299:B299"/>
    <mergeCell ref="C299:G299"/>
    <mergeCell ref="A300:B300"/>
    <mergeCell ref="C300:G300"/>
    <mergeCell ref="A302:G302"/>
    <mergeCell ref="B293:C293"/>
    <mergeCell ref="B294:C294"/>
    <mergeCell ref="B295:C295"/>
    <mergeCell ref="B296:C296"/>
    <mergeCell ref="A297:F297"/>
    <mergeCell ref="A288:B288"/>
    <mergeCell ref="C288:G288"/>
    <mergeCell ref="A289:B289"/>
    <mergeCell ref="C289:G289"/>
    <mergeCell ref="A291:G291"/>
    <mergeCell ref="B282:C282"/>
    <mergeCell ref="B283:C283"/>
    <mergeCell ref="B284:C284"/>
    <mergeCell ref="B285:C285"/>
    <mergeCell ref="A286:F286"/>
    <mergeCell ref="A276:G276"/>
    <mergeCell ref="B278:C278"/>
    <mergeCell ref="B279:C279"/>
    <mergeCell ref="B280:C280"/>
    <mergeCell ref="B281:C281"/>
    <mergeCell ref="B270:C270"/>
    <mergeCell ref="A271:F271"/>
    <mergeCell ref="A273:B273"/>
    <mergeCell ref="C273:G273"/>
    <mergeCell ref="A274:B274"/>
    <mergeCell ref="C274:G274"/>
    <mergeCell ref="A264:B264"/>
    <mergeCell ref="C264:G264"/>
    <mergeCell ref="A266:G266"/>
    <mergeCell ref="B268:C268"/>
    <mergeCell ref="B269:C269"/>
    <mergeCell ref="B259:C259"/>
    <mergeCell ref="B260:C260"/>
    <mergeCell ref="A261:F261"/>
    <mergeCell ref="A263:B263"/>
    <mergeCell ref="C263:G263"/>
    <mergeCell ref="B254:C254"/>
    <mergeCell ref="B255:C255"/>
    <mergeCell ref="B256:C256"/>
    <mergeCell ref="B257:C257"/>
    <mergeCell ref="B258:C258"/>
    <mergeCell ref="B249:C249"/>
    <mergeCell ref="B250:C250"/>
    <mergeCell ref="B251:C251"/>
    <mergeCell ref="B252:C252"/>
    <mergeCell ref="B253:C253"/>
    <mergeCell ref="A243:G243"/>
    <mergeCell ref="B245:C245"/>
    <mergeCell ref="B246:C246"/>
    <mergeCell ref="B247:C247"/>
    <mergeCell ref="B248:C248"/>
    <mergeCell ref="B237:C237"/>
    <mergeCell ref="A238:F238"/>
    <mergeCell ref="A240:B240"/>
    <mergeCell ref="C240:G240"/>
    <mergeCell ref="A241:B241"/>
    <mergeCell ref="C241:G241"/>
    <mergeCell ref="B232:C232"/>
    <mergeCell ref="B233:C233"/>
    <mergeCell ref="B234:C234"/>
    <mergeCell ref="B235:C235"/>
    <mergeCell ref="B236:C236"/>
    <mergeCell ref="B227:C227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A217:B217"/>
    <mergeCell ref="C217:G217"/>
    <mergeCell ref="A218:B218"/>
    <mergeCell ref="C218:G218"/>
    <mergeCell ref="A220:G220"/>
    <mergeCell ref="B211:C211"/>
    <mergeCell ref="B212:C212"/>
    <mergeCell ref="B213:C213"/>
    <mergeCell ref="B214:C214"/>
    <mergeCell ref="A215:F215"/>
    <mergeCell ref="A205:B205"/>
    <mergeCell ref="C205:G205"/>
    <mergeCell ref="A207:G207"/>
    <mergeCell ref="B209:C209"/>
    <mergeCell ref="B210:C210"/>
    <mergeCell ref="B199:C199"/>
    <mergeCell ref="B200:C200"/>
    <mergeCell ref="B201:C201"/>
    <mergeCell ref="A202:F202"/>
    <mergeCell ref="A204:B204"/>
    <mergeCell ref="C204:G204"/>
    <mergeCell ref="A193:B193"/>
    <mergeCell ref="C193:G193"/>
    <mergeCell ref="A195:G195"/>
    <mergeCell ref="B197:C197"/>
    <mergeCell ref="B198:C198"/>
    <mergeCell ref="B187:C187"/>
    <mergeCell ref="B188:C188"/>
    <mergeCell ref="B189:C189"/>
    <mergeCell ref="A190:F190"/>
    <mergeCell ref="A192:B192"/>
    <mergeCell ref="C192:G192"/>
    <mergeCell ref="A182:B182"/>
    <mergeCell ref="C182:G182"/>
    <mergeCell ref="A183:B183"/>
    <mergeCell ref="C183:G183"/>
    <mergeCell ref="A185:G185"/>
    <mergeCell ref="B176:C176"/>
    <mergeCell ref="B177:C177"/>
    <mergeCell ref="B178:C178"/>
    <mergeCell ref="B179:C179"/>
    <mergeCell ref="A180:F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A161:B161"/>
    <mergeCell ref="C161:G161"/>
    <mergeCell ref="A162:B162"/>
    <mergeCell ref="C162:G162"/>
    <mergeCell ref="A164:G164"/>
    <mergeCell ref="B155:C155"/>
    <mergeCell ref="B156:C156"/>
    <mergeCell ref="B157:C157"/>
    <mergeCell ref="B158:C158"/>
    <mergeCell ref="A159:F159"/>
    <mergeCell ref="A150:B150"/>
    <mergeCell ref="C150:G150"/>
    <mergeCell ref="A151:B151"/>
    <mergeCell ref="C151:G151"/>
    <mergeCell ref="A153:G153"/>
    <mergeCell ref="B144:C144"/>
    <mergeCell ref="B145:C145"/>
    <mergeCell ref="B146:C146"/>
    <mergeCell ref="B147:C147"/>
    <mergeCell ref="A148:F148"/>
    <mergeCell ref="B139:C139"/>
    <mergeCell ref="B140:C140"/>
    <mergeCell ref="B141:C141"/>
    <mergeCell ref="B142:C142"/>
    <mergeCell ref="B143:C143"/>
    <mergeCell ref="A133:G133"/>
    <mergeCell ref="B135:C135"/>
    <mergeCell ref="B136:C136"/>
    <mergeCell ref="B137:C137"/>
    <mergeCell ref="B138:C138"/>
    <mergeCell ref="A128:F128"/>
    <mergeCell ref="A130:B130"/>
    <mergeCell ref="C130:G130"/>
    <mergeCell ref="A131:B131"/>
    <mergeCell ref="C131:G131"/>
    <mergeCell ref="B123:C123"/>
    <mergeCell ref="B124:C124"/>
    <mergeCell ref="B125:C125"/>
    <mergeCell ref="B126:C126"/>
    <mergeCell ref="B127:C127"/>
    <mergeCell ref="A118:B118"/>
    <mergeCell ref="C118:G118"/>
    <mergeCell ref="A119:B119"/>
    <mergeCell ref="C119:G119"/>
    <mergeCell ref="A121:G121"/>
    <mergeCell ref="A111:G111"/>
    <mergeCell ref="B113:C113"/>
    <mergeCell ref="B114:C114"/>
    <mergeCell ref="B115:C115"/>
    <mergeCell ref="A116:F116"/>
    <mergeCell ref="B105:C105"/>
    <mergeCell ref="A106:F106"/>
    <mergeCell ref="A108:B108"/>
    <mergeCell ref="C108:G108"/>
    <mergeCell ref="A109:B109"/>
    <mergeCell ref="C109:G109"/>
    <mergeCell ref="B100:C100"/>
    <mergeCell ref="B101:C101"/>
    <mergeCell ref="B102:C102"/>
    <mergeCell ref="B103:C103"/>
    <mergeCell ref="B104:C104"/>
    <mergeCell ref="A94:G94"/>
    <mergeCell ref="B96:C96"/>
    <mergeCell ref="B97:C97"/>
    <mergeCell ref="B98:C98"/>
    <mergeCell ref="B99:C99"/>
    <mergeCell ref="B88:C88"/>
    <mergeCell ref="A89:F89"/>
    <mergeCell ref="A91:B91"/>
    <mergeCell ref="C91:G91"/>
    <mergeCell ref="A92:B92"/>
    <mergeCell ref="C92:G92"/>
    <mergeCell ref="A82:B82"/>
    <mergeCell ref="C82:G82"/>
    <mergeCell ref="A84:G84"/>
    <mergeCell ref="B86:C86"/>
    <mergeCell ref="B87:C87"/>
    <mergeCell ref="B77:C77"/>
    <mergeCell ref="B78:C78"/>
    <mergeCell ref="A79:F79"/>
    <mergeCell ref="A81:B81"/>
    <mergeCell ref="C81:G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A46:B46"/>
    <mergeCell ref="C46:G46"/>
    <mergeCell ref="A48:G48"/>
    <mergeCell ref="B50:C50"/>
    <mergeCell ref="B51:C51"/>
    <mergeCell ref="B40:C40"/>
    <mergeCell ref="B41:C41"/>
    <mergeCell ref="B42:C42"/>
    <mergeCell ref="A43:F43"/>
    <mergeCell ref="A45:B45"/>
    <mergeCell ref="C45:G45"/>
    <mergeCell ref="B35:C35"/>
    <mergeCell ref="B36:C36"/>
    <mergeCell ref="B37:C37"/>
    <mergeCell ref="B38:C38"/>
    <mergeCell ref="B39:C39"/>
    <mergeCell ref="A29:B29"/>
    <mergeCell ref="C29:G29"/>
    <mergeCell ref="A31:G31"/>
    <mergeCell ref="B33:C33"/>
    <mergeCell ref="B34:C34"/>
    <mergeCell ref="B23:C23"/>
    <mergeCell ref="B24:C24"/>
    <mergeCell ref="B25:C25"/>
    <mergeCell ref="A26:F26"/>
    <mergeCell ref="A28:B28"/>
    <mergeCell ref="C28:G28"/>
    <mergeCell ref="A17:G17"/>
    <mergeCell ref="B19:C19"/>
    <mergeCell ref="B20:C20"/>
    <mergeCell ref="B21:C21"/>
    <mergeCell ref="B22:C22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10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964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965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367</v>
      </c>
      <c r="B6" s="19" t="s">
        <v>45</v>
      </c>
      <c r="C6" s="19" t="s">
        <v>966</v>
      </c>
      <c r="D6" s="19" t="s">
        <v>967</v>
      </c>
      <c r="E6" s="19"/>
      <c r="F6" s="19"/>
      <c r="G6" s="19" t="s">
        <v>968</v>
      </c>
      <c r="H6" s="19"/>
      <c r="I6" s="19"/>
      <c r="J6" s="19" t="s">
        <v>969</v>
      </c>
      <c r="K6" s="19"/>
      <c r="L6" s="19"/>
    </row>
    <row r="7" spans="1:13" ht="50.1" customHeight="1" x14ac:dyDescent="0.15">
      <c r="A7" s="19"/>
      <c r="B7" s="19"/>
      <c r="C7" s="19"/>
      <c r="D7" s="6" t="s">
        <v>970</v>
      </c>
      <c r="E7" s="6" t="s">
        <v>971</v>
      </c>
      <c r="F7" s="6" t="s">
        <v>972</v>
      </c>
      <c r="G7" s="6" t="s">
        <v>970</v>
      </c>
      <c r="H7" s="6" t="s">
        <v>971</v>
      </c>
      <c r="I7" s="6" t="s">
        <v>973</v>
      </c>
      <c r="J7" s="6" t="s">
        <v>970</v>
      </c>
      <c r="K7" s="6" t="s">
        <v>971</v>
      </c>
      <c r="L7" s="6" t="s">
        <v>974</v>
      </c>
    </row>
    <row r="8" spans="1:13" ht="24.95" customHeight="1" x14ac:dyDescent="0.15">
      <c r="A8" s="6" t="s">
        <v>373</v>
      </c>
      <c r="B8" s="6" t="s">
        <v>472</v>
      </c>
      <c r="C8" s="6" t="s">
        <v>473</v>
      </c>
      <c r="D8" s="6" t="s">
        <v>474</v>
      </c>
      <c r="E8" s="6" t="s">
        <v>475</v>
      </c>
      <c r="F8" s="6" t="s">
        <v>476</v>
      </c>
      <c r="G8" s="6" t="s">
        <v>477</v>
      </c>
      <c r="H8" s="6" t="s">
        <v>478</v>
      </c>
      <c r="I8" s="6" t="s">
        <v>495</v>
      </c>
      <c r="J8" s="6" t="s">
        <v>497</v>
      </c>
      <c r="K8" s="6" t="s">
        <v>499</v>
      </c>
      <c r="L8" s="6" t="s">
        <v>501</v>
      </c>
    </row>
    <row r="9" spans="1:13" x14ac:dyDescent="0.15">
      <c r="A9" s="6" t="s">
        <v>55</v>
      </c>
      <c r="B9" s="6" t="s">
        <v>55</v>
      </c>
      <c r="C9" s="6" t="s">
        <v>55</v>
      </c>
      <c r="D9" s="6" t="s">
        <v>55</v>
      </c>
      <c r="E9" s="6" t="s">
        <v>55</v>
      </c>
      <c r="F9" s="6" t="s">
        <v>55</v>
      </c>
      <c r="G9" s="6" t="s">
        <v>55</v>
      </c>
      <c r="H9" s="6" t="s">
        <v>55</v>
      </c>
      <c r="I9" s="6" t="s">
        <v>55</v>
      </c>
      <c r="J9" s="6" t="s">
        <v>55</v>
      </c>
      <c r="K9" s="6" t="s">
        <v>55</v>
      </c>
      <c r="L9" s="6" t="s">
        <v>55</v>
      </c>
    </row>
    <row r="10" spans="1:13" ht="15" customHeight="1" x14ac:dyDescent="0.15"/>
    <row r="11" spans="1:13" ht="24.95" customHeight="1" x14ac:dyDescent="0.15">
      <c r="A11" s="17" t="s">
        <v>975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976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367</v>
      </c>
      <c r="B15" s="19" t="s">
        <v>45</v>
      </c>
      <c r="C15" s="19" t="s">
        <v>966</v>
      </c>
      <c r="D15" s="19" t="s">
        <v>967</v>
      </c>
      <c r="E15" s="19"/>
      <c r="F15" s="19"/>
      <c r="G15" s="19" t="s">
        <v>968</v>
      </c>
      <c r="H15" s="19"/>
      <c r="I15" s="19"/>
      <c r="J15" s="19" t="s">
        <v>969</v>
      </c>
      <c r="K15" s="19"/>
      <c r="L15" s="19"/>
    </row>
    <row r="16" spans="1:13" ht="50.1" customHeight="1" x14ac:dyDescent="0.15">
      <c r="A16" s="19"/>
      <c r="B16" s="19"/>
      <c r="C16" s="19"/>
      <c r="D16" s="6" t="s">
        <v>970</v>
      </c>
      <c r="E16" s="6" t="s">
        <v>971</v>
      </c>
      <c r="F16" s="6" t="s">
        <v>972</v>
      </c>
      <c r="G16" s="6" t="s">
        <v>970</v>
      </c>
      <c r="H16" s="6" t="s">
        <v>971</v>
      </c>
      <c r="I16" s="6" t="s">
        <v>973</v>
      </c>
      <c r="J16" s="6" t="s">
        <v>970</v>
      </c>
      <c r="K16" s="6" t="s">
        <v>971</v>
      </c>
      <c r="L16" s="6" t="s">
        <v>974</v>
      </c>
    </row>
    <row r="17" spans="1:12" ht="24.95" customHeight="1" x14ac:dyDescent="0.15">
      <c r="A17" s="6" t="s">
        <v>373</v>
      </c>
      <c r="B17" s="6" t="s">
        <v>472</v>
      </c>
      <c r="C17" s="6" t="s">
        <v>473</v>
      </c>
      <c r="D17" s="6" t="s">
        <v>474</v>
      </c>
      <c r="E17" s="6" t="s">
        <v>475</v>
      </c>
      <c r="F17" s="6" t="s">
        <v>476</v>
      </c>
      <c r="G17" s="6" t="s">
        <v>477</v>
      </c>
      <c r="H17" s="6" t="s">
        <v>478</v>
      </c>
      <c r="I17" s="6" t="s">
        <v>495</v>
      </c>
      <c r="J17" s="6" t="s">
        <v>497</v>
      </c>
      <c r="K17" s="6" t="s">
        <v>499</v>
      </c>
      <c r="L17" s="6" t="s">
        <v>501</v>
      </c>
    </row>
    <row r="18" spans="1:12" ht="24.95" customHeight="1" x14ac:dyDescent="0.15">
      <c r="A18" s="6" t="s">
        <v>373</v>
      </c>
      <c r="B18" s="6" t="s">
        <v>71</v>
      </c>
      <c r="C18" s="7" t="s">
        <v>977</v>
      </c>
      <c r="D18" s="10">
        <v>40</v>
      </c>
      <c r="E18" s="10">
        <v>123290.54</v>
      </c>
      <c r="F18" s="10">
        <v>4931621.5999999996</v>
      </c>
      <c r="G18" s="10">
        <v>40</v>
      </c>
      <c r="H18" s="10">
        <v>123290.54</v>
      </c>
      <c r="I18" s="10">
        <v>4931621.5999999996</v>
      </c>
      <c r="J18" s="10">
        <v>40</v>
      </c>
      <c r="K18" s="10">
        <v>123290.54</v>
      </c>
      <c r="L18" s="10">
        <v>4931621.5999999996</v>
      </c>
    </row>
    <row r="19" spans="1:12" ht="24.95" customHeight="1" x14ac:dyDescent="0.15">
      <c r="A19" s="6" t="s">
        <v>472</v>
      </c>
      <c r="B19" s="6" t="s">
        <v>71</v>
      </c>
      <c r="C19" s="7" t="s">
        <v>977</v>
      </c>
      <c r="D19" s="10">
        <v>13</v>
      </c>
      <c r="E19" s="10">
        <v>90000</v>
      </c>
      <c r="F19" s="10">
        <v>1170000</v>
      </c>
      <c r="G19" s="10">
        <v>13</v>
      </c>
      <c r="H19" s="10">
        <v>90000</v>
      </c>
      <c r="I19" s="10">
        <v>1170000</v>
      </c>
      <c r="J19" s="10">
        <v>13</v>
      </c>
      <c r="K19" s="10">
        <v>90000</v>
      </c>
      <c r="L19" s="10">
        <v>1170000</v>
      </c>
    </row>
    <row r="20" spans="1:12" ht="24.95" customHeight="1" x14ac:dyDescent="0.15">
      <c r="A20" s="6" t="s">
        <v>473</v>
      </c>
      <c r="B20" s="6" t="s">
        <v>71</v>
      </c>
      <c r="C20" s="7" t="s">
        <v>978</v>
      </c>
      <c r="D20" s="10">
        <v>29</v>
      </c>
      <c r="E20" s="10">
        <v>100000</v>
      </c>
      <c r="F20" s="10">
        <v>2900000</v>
      </c>
      <c r="G20" s="10">
        <v>29</v>
      </c>
      <c r="H20" s="10">
        <v>100000</v>
      </c>
      <c r="I20" s="10">
        <v>2900000</v>
      </c>
      <c r="J20" s="10">
        <v>29</v>
      </c>
      <c r="K20" s="10">
        <v>100000</v>
      </c>
      <c r="L20" s="10">
        <v>2900000</v>
      </c>
    </row>
    <row r="21" spans="1:12" ht="24.95" customHeight="1" x14ac:dyDescent="0.15">
      <c r="A21" s="6" t="s">
        <v>474</v>
      </c>
      <c r="B21" s="6" t="s">
        <v>71</v>
      </c>
      <c r="C21" s="7" t="s">
        <v>978</v>
      </c>
      <c r="D21" s="10">
        <v>17</v>
      </c>
      <c r="E21" s="10">
        <v>175964.78</v>
      </c>
      <c r="F21" s="10">
        <v>2991401.26</v>
      </c>
      <c r="G21" s="10">
        <v>17</v>
      </c>
      <c r="H21" s="10">
        <v>175964.78</v>
      </c>
      <c r="I21" s="10">
        <v>2991401.26</v>
      </c>
      <c r="J21" s="10">
        <v>17</v>
      </c>
      <c r="K21" s="10">
        <v>175964.78</v>
      </c>
      <c r="L21" s="10">
        <v>2991401.26</v>
      </c>
    </row>
    <row r="22" spans="1:12" ht="24.95" customHeight="1" x14ac:dyDescent="0.15">
      <c r="A22" s="6" t="s">
        <v>475</v>
      </c>
      <c r="B22" s="6" t="s">
        <v>71</v>
      </c>
      <c r="C22" s="7" t="s">
        <v>978</v>
      </c>
      <c r="D22" s="10">
        <v>22</v>
      </c>
      <c r="E22" s="10">
        <v>146338.65</v>
      </c>
      <c r="F22" s="10">
        <v>3219450.3</v>
      </c>
      <c r="G22" s="10">
        <v>22</v>
      </c>
      <c r="H22" s="10">
        <v>146338.65</v>
      </c>
      <c r="I22" s="10">
        <v>3219450.3</v>
      </c>
      <c r="J22" s="10">
        <v>22</v>
      </c>
      <c r="K22" s="10">
        <v>146338.65</v>
      </c>
      <c r="L22" s="10">
        <v>3219450.3</v>
      </c>
    </row>
    <row r="23" spans="1:12" ht="24.95" customHeight="1" x14ac:dyDescent="0.15">
      <c r="A23" s="6" t="s">
        <v>476</v>
      </c>
      <c r="B23" s="6" t="s">
        <v>71</v>
      </c>
      <c r="C23" s="7" t="s">
        <v>978</v>
      </c>
      <c r="D23" s="10">
        <v>9</v>
      </c>
      <c r="E23" s="10">
        <v>158149.79999999999</v>
      </c>
      <c r="F23" s="10">
        <v>1423348.2</v>
      </c>
      <c r="G23" s="10">
        <v>9</v>
      </c>
      <c r="H23" s="10">
        <v>158149.79999999999</v>
      </c>
      <c r="I23" s="10">
        <v>1423348.2</v>
      </c>
      <c r="J23" s="10">
        <v>9</v>
      </c>
      <c r="K23" s="10">
        <v>158149.79999999999</v>
      </c>
      <c r="L23" s="10">
        <v>1423348.2</v>
      </c>
    </row>
    <row r="24" spans="1:12" ht="24.95" customHeight="1" x14ac:dyDescent="0.15">
      <c r="A24" s="6" t="s">
        <v>477</v>
      </c>
      <c r="B24" s="6" t="s">
        <v>71</v>
      </c>
      <c r="C24" s="7" t="s">
        <v>978</v>
      </c>
      <c r="D24" s="10">
        <v>22</v>
      </c>
      <c r="E24" s="10">
        <v>146376.65</v>
      </c>
      <c r="F24" s="10">
        <v>3220286.3</v>
      </c>
      <c r="G24" s="10">
        <v>22</v>
      </c>
      <c r="H24" s="10">
        <v>146376.65</v>
      </c>
      <c r="I24" s="10">
        <v>3220286.3</v>
      </c>
      <c r="J24" s="10">
        <v>22</v>
      </c>
      <c r="K24" s="10">
        <v>146376.65</v>
      </c>
      <c r="L24" s="10">
        <v>3220286.3</v>
      </c>
    </row>
    <row r="25" spans="1:12" ht="24.95" customHeight="1" x14ac:dyDescent="0.15">
      <c r="A25" s="6" t="s">
        <v>478</v>
      </c>
      <c r="B25" s="6" t="s">
        <v>71</v>
      </c>
      <c r="C25" s="7" t="s">
        <v>978</v>
      </c>
      <c r="D25" s="10">
        <v>28</v>
      </c>
      <c r="E25" s="10">
        <v>160000</v>
      </c>
      <c r="F25" s="10">
        <v>4480000</v>
      </c>
      <c r="G25" s="10">
        <v>28</v>
      </c>
      <c r="H25" s="10">
        <v>160000</v>
      </c>
      <c r="I25" s="10">
        <v>4480000</v>
      </c>
      <c r="J25" s="10">
        <v>28</v>
      </c>
      <c r="K25" s="10">
        <v>160000</v>
      </c>
      <c r="L25" s="10">
        <v>4480000</v>
      </c>
    </row>
    <row r="26" spans="1:12" ht="24.95" customHeight="1" x14ac:dyDescent="0.15">
      <c r="A26" s="6" t="s">
        <v>495</v>
      </c>
      <c r="B26" s="6" t="s">
        <v>71</v>
      </c>
      <c r="C26" s="7" t="s">
        <v>978</v>
      </c>
      <c r="D26" s="10">
        <v>34</v>
      </c>
      <c r="E26" s="10">
        <v>142411.21</v>
      </c>
      <c r="F26" s="10">
        <v>4841981.1399999997</v>
      </c>
      <c r="G26" s="10">
        <v>34</v>
      </c>
      <c r="H26" s="10">
        <v>142411.21</v>
      </c>
      <c r="I26" s="10">
        <v>4841981.1399999997</v>
      </c>
      <c r="J26" s="10">
        <v>34</v>
      </c>
      <c r="K26" s="10">
        <v>142411.21</v>
      </c>
      <c r="L26" s="10">
        <v>4841981.1399999997</v>
      </c>
    </row>
    <row r="27" spans="1:12" ht="24.95" customHeight="1" x14ac:dyDescent="0.15">
      <c r="A27" s="6" t="s">
        <v>497</v>
      </c>
      <c r="B27" s="6" t="s">
        <v>71</v>
      </c>
      <c r="C27" s="7" t="s">
        <v>978</v>
      </c>
      <c r="D27" s="10">
        <v>23</v>
      </c>
      <c r="E27" s="10">
        <v>130000</v>
      </c>
      <c r="F27" s="10">
        <v>2990000</v>
      </c>
      <c r="G27" s="10">
        <v>23</v>
      </c>
      <c r="H27" s="10">
        <v>130000</v>
      </c>
      <c r="I27" s="10">
        <v>2990000</v>
      </c>
      <c r="J27" s="10">
        <v>23</v>
      </c>
      <c r="K27" s="10">
        <v>130000</v>
      </c>
      <c r="L27" s="10">
        <v>2990000</v>
      </c>
    </row>
    <row r="28" spans="1:12" ht="24.95" customHeight="1" x14ac:dyDescent="0.15">
      <c r="A28" s="6" t="s">
        <v>499</v>
      </c>
      <c r="B28" s="6" t="s">
        <v>71</v>
      </c>
      <c r="C28" s="7" t="s">
        <v>978</v>
      </c>
      <c r="D28" s="10">
        <v>22</v>
      </c>
      <c r="E28" s="10">
        <v>75000</v>
      </c>
      <c r="F28" s="10">
        <v>1650000</v>
      </c>
      <c r="G28" s="10">
        <v>22</v>
      </c>
      <c r="H28" s="10">
        <v>75000</v>
      </c>
      <c r="I28" s="10">
        <v>1650000</v>
      </c>
      <c r="J28" s="10">
        <v>22</v>
      </c>
      <c r="K28" s="10">
        <v>75000</v>
      </c>
      <c r="L28" s="10">
        <v>1650000</v>
      </c>
    </row>
    <row r="29" spans="1:12" ht="24.95" customHeight="1" x14ac:dyDescent="0.15">
      <c r="A29" s="6" t="s">
        <v>501</v>
      </c>
      <c r="B29" s="6" t="s">
        <v>71</v>
      </c>
      <c r="C29" s="7" t="s">
        <v>978</v>
      </c>
      <c r="D29" s="10">
        <v>28</v>
      </c>
      <c r="E29" s="10">
        <v>85000</v>
      </c>
      <c r="F29" s="10">
        <v>2380000</v>
      </c>
      <c r="G29" s="10">
        <v>28</v>
      </c>
      <c r="H29" s="10">
        <v>85000</v>
      </c>
      <c r="I29" s="10">
        <v>2380000</v>
      </c>
      <c r="J29" s="10">
        <v>28</v>
      </c>
      <c r="K29" s="10">
        <v>85000</v>
      </c>
      <c r="L29" s="10">
        <v>2380000</v>
      </c>
    </row>
    <row r="30" spans="1:12" ht="24.95" customHeight="1" x14ac:dyDescent="0.15">
      <c r="A30" s="6" t="s">
        <v>503</v>
      </c>
      <c r="B30" s="6" t="s">
        <v>71</v>
      </c>
      <c r="C30" s="7" t="s">
        <v>977</v>
      </c>
      <c r="D30" s="10">
        <v>27</v>
      </c>
      <c r="E30" s="10">
        <v>146338.65</v>
      </c>
      <c r="F30" s="10">
        <v>3951143.55</v>
      </c>
      <c r="G30" s="10">
        <v>27</v>
      </c>
      <c r="H30" s="10">
        <v>146338.65</v>
      </c>
      <c r="I30" s="10">
        <v>3951143.55</v>
      </c>
      <c r="J30" s="10">
        <v>27</v>
      </c>
      <c r="K30" s="10">
        <v>146338.65</v>
      </c>
      <c r="L30" s="10">
        <v>3951143.55</v>
      </c>
    </row>
    <row r="31" spans="1:12" ht="24.95" customHeight="1" x14ac:dyDescent="0.15">
      <c r="A31" s="6" t="s">
        <v>505</v>
      </c>
      <c r="B31" s="6" t="s">
        <v>71</v>
      </c>
      <c r="C31" s="7" t="s">
        <v>979</v>
      </c>
      <c r="D31" s="10">
        <v>12</v>
      </c>
      <c r="E31" s="10">
        <v>311766.66666599998</v>
      </c>
      <c r="F31" s="10">
        <v>3741199.9999919999</v>
      </c>
      <c r="G31" s="10">
        <v>12</v>
      </c>
      <c r="H31" s="10">
        <v>311766.66666599998</v>
      </c>
      <c r="I31" s="10">
        <v>3741199.9999919999</v>
      </c>
      <c r="J31" s="10">
        <v>12</v>
      </c>
      <c r="K31" s="10">
        <v>311766.66666599998</v>
      </c>
      <c r="L31" s="10">
        <v>3741199.9999919999</v>
      </c>
    </row>
    <row r="32" spans="1:12" ht="24.95" customHeight="1" x14ac:dyDescent="0.15">
      <c r="A32" s="6" t="s">
        <v>507</v>
      </c>
      <c r="B32" s="6" t="s">
        <v>71</v>
      </c>
      <c r="C32" s="7" t="s">
        <v>980</v>
      </c>
      <c r="D32" s="10">
        <v>10</v>
      </c>
      <c r="E32" s="10">
        <v>8200</v>
      </c>
      <c r="F32" s="10">
        <v>82000</v>
      </c>
      <c r="G32" s="10">
        <v>10</v>
      </c>
      <c r="H32" s="10">
        <v>8200</v>
      </c>
      <c r="I32" s="10">
        <v>82000</v>
      </c>
      <c r="J32" s="10">
        <v>10</v>
      </c>
      <c r="K32" s="10">
        <v>8200</v>
      </c>
      <c r="L32" s="10">
        <v>82000</v>
      </c>
    </row>
    <row r="33" spans="1:12" ht="24.95" customHeight="1" x14ac:dyDescent="0.15">
      <c r="A33" s="29" t="s">
        <v>488</v>
      </c>
      <c r="B33" s="29"/>
      <c r="C33" s="29"/>
      <c r="D33" s="11" t="s">
        <v>55</v>
      </c>
      <c r="E33" s="11" t="s">
        <v>55</v>
      </c>
      <c r="F33" s="11">
        <f>SUM(F18:F32)</f>
        <v>43972432.349991992</v>
      </c>
      <c r="G33" s="11" t="s">
        <v>55</v>
      </c>
      <c r="H33" s="11" t="s">
        <v>55</v>
      </c>
      <c r="I33" s="11">
        <f>SUM(I18:I32)</f>
        <v>43972432.349991992</v>
      </c>
      <c r="J33" s="11" t="s">
        <v>55</v>
      </c>
      <c r="K33" s="11" t="s">
        <v>55</v>
      </c>
      <c r="L33" s="11">
        <f>SUM(L18:L32)</f>
        <v>43972432.349991992</v>
      </c>
    </row>
    <row r="34" spans="1:12" ht="15" customHeight="1" x14ac:dyDescent="0.15"/>
    <row r="35" spans="1:12" ht="24.95" customHeight="1" x14ac:dyDescent="0.15">
      <c r="A35" s="17" t="s">
        <v>981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24.95" customHeight="1" x14ac:dyDescent="0.15"/>
    <row r="37" spans="1:12" ht="50.1" customHeight="1" x14ac:dyDescent="0.15">
      <c r="A37" s="19" t="s">
        <v>367</v>
      </c>
      <c r="B37" s="19" t="s">
        <v>45</v>
      </c>
      <c r="C37" s="19" t="s">
        <v>966</v>
      </c>
      <c r="D37" s="19" t="s">
        <v>967</v>
      </c>
      <c r="E37" s="19"/>
      <c r="F37" s="19"/>
      <c r="G37" s="19" t="s">
        <v>968</v>
      </c>
      <c r="H37" s="19"/>
      <c r="I37" s="19"/>
      <c r="J37" s="19" t="s">
        <v>969</v>
      </c>
      <c r="K37" s="19"/>
      <c r="L37" s="19"/>
    </row>
    <row r="38" spans="1:12" ht="50.1" customHeight="1" x14ac:dyDescent="0.15">
      <c r="A38" s="19"/>
      <c r="B38" s="19"/>
      <c r="C38" s="19"/>
      <c r="D38" s="6" t="s">
        <v>970</v>
      </c>
      <c r="E38" s="6" t="s">
        <v>971</v>
      </c>
      <c r="F38" s="6" t="s">
        <v>972</v>
      </c>
      <c r="G38" s="6" t="s">
        <v>970</v>
      </c>
      <c r="H38" s="6" t="s">
        <v>971</v>
      </c>
      <c r="I38" s="6" t="s">
        <v>973</v>
      </c>
      <c r="J38" s="6" t="s">
        <v>970</v>
      </c>
      <c r="K38" s="6" t="s">
        <v>971</v>
      </c>
      <c r="L38" s="6" t="s">
        <v>974</v>
      </c>
    </row>
    <row r="39" spans="1:12" ht="24.95" customHeight="1" x14ac:dyDescent="0.15">
      <c r="A39" s="6" t="s">
        <v>373</v>
      </c>
      <c r="B39" s="6" t="s">
        <v>472</v>
      </c>
      <c r="C39" s="6" t="s">
        <v>473</v>
      </c>
      <c r="D39" s="6" t="s">
        <v>474</v>
      </c>
      <c r="E39" s="6" t="s">
        <v>475</v>
      </c>
      <c r="F39" s="6" t="s">
        <v>476</v>
      </c>
      <c r="G39" s="6" t="s">
        <v>477</v>
      </c>
      <c r="H39" s="6" t="s">
        <v>478</v>
      </c>
      <c r="I39" s="6" t="s">
        <v>495</v>
      </c>
      <c r="J39" s="6" t="s">
        <v>497</v>
      </c>
      <c r="K39" s="6" t="s">
        <v>499</v>
      </c>
      <c r="L39" s="6" t="s">
        <v>501</v>
      </c>
    </row>
    <row r="40" spans="1:12" ht="24.95" customHeight="1" x14ac:dyDescent="0.15">
      <c r="A40" s="6" t="s">
        <v>373</v>
      </c>
      <c r="B40" s="6" t="s">
        <v>71</v>
      </c>
      <c r="C40" s="7" t="s">
        <v>982</v>
      </c>
      <c r="D40" s="10">
        <v>67.83</v>
      </c>
      <c r="E40" s="10">
        <v>129740.88</v>
      </c>
      <c r="F40" s="10">
        <v>8800323.8903999999</v>
      </c>
      <c r="G40" s="10">
        <v>67.83</v>
      </c>
      <c r="H40" s="10">
        <v>129740.88</v>
      </c>
      <c r="I40" s="10">
        <v>8800323.8903999999</v>
      </c>
      <c r="J40" s="10">
        <v>67.83</v>
      </c>
      <c r="K40" s="10">
        <v>129740.88</v>
      </c>
      <c r="L40" s="10">
        <v>8800323.8903999999</v>
      </c>
    </row>
    <row r="41" spans="1:12" ht="24.95" customHeight="1" x14ac:dyDescent="0.15">
      <c r="A41" s="6" t="s">
        <v>472</v>
      </c>
      <c r="B41" s="6" t="s">
        <v>71</v>
      </c>
      <c r="C41" s="7" t="s">
        <v>982</v>
      </c>
      <c r="D41" s="10">
        <v>150.66</v>
      </c>
      <c r="E41" s="10">
        <v>129740.88</v>
      </c>
      <c r="F41" s="10">
        <v>19546760.980799999</v>
      </c>
      <c r="G41" s="10">
        <v>150.66</v>
      </c>
      <c r="H41" s="10">
        <v>129740.88</v>
      </c>
      <c r="I41" s="10">
        <v>19546760.980799999</v>
      </c>
      <c r="J41" s="10">
        <v>150.66</v>
      </c>
      <c r="K41" s="10">
        <v>129740.88</v>
      </c>
      <c r="L41" s="10">
        <v>19546760.980799999</v>
      </c>
    </row>
    <row r="42" spans="1:12" ht="24.95" customHeight="1" x14ac:dyDescent="0.15">
      <c r="A42" s="6" t="s">
        <v>473</v>
      </c>
      <c r="B42" s="6" t="s">
        <v>71</v>
      </c>
      <c r="C42" s="7" t="s">
        <v>983</v>
      </c>
      <c r="D42" s="10">
        <v>60.5</v>
      </c>
      <c r="E42" s="10">
        <v>159093.82</v>
      </c>
      <c r="F42" s="10">
        <v>9625176.1099999994</v>
      </c>
      <c r="G42" s="10">
        <v>60.5</v>
      </c>
      <c r="H42" s="10">
        <v>159093.82</v>
      </c>
      <c r="I42" s="10">
        <v>9625176.1099999994</v>
      </c>
      <c r="J42" s="10">
        <v>60.5</v>
      </c>
      <c r="K42" s="10">
        <v>159093.82</v>
      </c>
      <c r="L42" s="10">
        <v>9625176.1099999994</v>
      </c>
    </row>
    <row r="43" spans="1:12" ht="24.95" customHeight="1" x14ac:dyDescent="0.15">
      <c r="A43" s="6" t="s">
        <v>474</v>
      </c>
      <c r="B43" s="6" t="s">
        <v>71</v>
      </c>
      <c r="C43" s="7" t="s">
        <v>982</v>
      </c>
      <c r="D43" s="10">
        <v>57.33</v>
      </c>
      <c r="E43" s="10">
        <v>129740.88</v>
      </c>
      <c r="F43" s="10">
        <v>7438044.6503999997</v>
      </c>
      <c r="G43" s="10">
        <v>57.33</v>
      </c>
      <c r="H43" s="10">
        <v>129740.88</v>
      </c>
      <c r="I43" s="10">
        <v>7438044.6503999997</v>
      </c>
      <c r="J43" s="10">
        <v>57.33</v>
      </c>
      <c r="K43" s="10">
        <v>129740.88</v>
      </c>
      <c r="L43" s="10">
        <v>7438044.6503999997</v>
      </c>
    </row>
    <row r="44" spans="1:12" ht="24.95" customHeight="1" x14ac:dyDescent="0.15">
      <c r="A44" s="6" t="s">
        <v>475</v>
      </c>
      <c r="B44" s="6" t="s">
        <v>71</v>
      </c>
      <c r="C44" s="7" t="s">
        <v>982</v>
      </c>
      <c r="D44" s="10">
        <v>34</v>
      </c>
      <c r="E44" s="10">
        <v>129740.88</v>
      </c>
      <c r="F44" s="10">
        <v>4411189.92</v>
      </c>
      <c r="G44" s="10">
        <v>34</v>
      </c>
      <c r="H44" s="10">
        <v>129740.88</v>
      </c>
      <c r="I44" s="10">
        <v>4411189.92</v>
      </c>
      <c r="J44" s="10">
        <v>34</v>
      </c>
      <c r="K44" s="10">
        <v>129740.88</v>
      </c>
      <c r="L44" s="10">
        <v>4411189.92</v>
      </c>
    </row>
    <row r="45" spans="1:12" ht="24.95" customHeight="1" x14ac:dyDescent="0.15">
      <c r="A45" s="6" t="s">
        <v>476</v>
      </c>
      <c r="B45" s="6" t="s">
        <v>71</v>
      </c>
      <c r="C45" s="7" t="s">
        <v>982</v>
      </c>
      <c r="D45" s="10">
        <v>8.33</v>
      </c>
      <c r="E45" s="10">
        <v>131228.72</v>
      </c>
      <c r="F45" s="10">
        <v>1093135.2376000001</v>
      </c>
      <c r="G45" s="10">
        <v>8.33</v>
      </c>
      <c r="H45" s="10">
        <v>131228.72</v>
      </c>
      <c r="I45" s="10">
        <v>1093135.2376000001</v>
      </c>
      <c r="J45" s="10">
        <v>8.33</v>
      </c>
      <c r="K45" s="10">
        <v>131228.72</v>
      </c>
      <c r="L45" s="10">
        <v>1093135.2376000001</v>
      </c>
    </row>
    <row r="46" spans="1:12" ht="24.95" customHeight="1" x14ac:dyDescent="0.15">
      <c r="A46" s="6" t="s">
        <v>477</v>
      </c>
      <c r="B46" s="6" t="s">
        <v>71</v>
      </c>
      <c r="C46" s="7" t="s">
        <v>982</v>
      </c>
      <c r="D46" s="10">
        <v>8.33</v>
      </c>
      <c r="E46" s="10">
        <v>129740.88</v>
      </c>
      <c r="F46" s="10">
        <v>1080741.5304</v>
      </c>
      <c r="G46" s="10">
        <v>8.33</v>
      </c>
      <c r="H46" s="10">
        <v>129740.88</v>
      </c>
      <c r="I46" s="10">
        <v>1080741.5304</v>
      </c>
      <c r="J46" s="10">
        <v>8.33</v>
      </c>
      <c r="K46" s="10">
        <v>129740.88</v>
      </c>
      <c r="L46" s="10">
        <v>1080741.5304</v>
      </c>
    </row>
    <row r="47" spans="1:12" ht="24.95" customHeight="1" x14ac:dyDescent="0.15">
      <c r="A47" s="6" t="s">
        <v>478</v>
      </c>
      <c r="B47" s="6" t="s">
        <v>71</v>
      </c>
      <c r="C47" s="7" t="s">
        <v>983</v>
      </c>
      <c r="D47" s="10">
        <v>56.33</v>
      </c>
      <c r="E47" s="10">
        <v>159093.82</v>
      </c>
      <c r="F47" s="10">
        <v>8961754.8805999998</v>
      </c>
      <c r="G47" s="10">
        <v>56.33</v>
      </c>
      <c r="H47" s="10">
        <v>159093.82</v>
      </c>
      <c r="I47" s="10">
        <v>8961754.8805999998</v>
      </c>
      <c r="J47" s="10">
        <v>56.33</v>
      </c>
      <c r="K47" s="10">
        <v>159093.82</v>
      </c>
      <c r="L47" s="10">
        <v>8961754.8805999998</v>
      </c>
    </row>
    <row r="48" spans="1:12" ht="24.95" customHeight="1" x14ac:dyDescent="0.15">
      <c r="A48" s="6" t="s">
        <v>495</v>
      </c>
      <c r="B48" s="6" t="s">
        <v>71</v>
      </c>
      <c r="C48" s="7" t="s">
        <v>984</v>
      </c>
      <c r="D48" s="10">
        <v>25860</v>
      </c>
      <c r="E48" s="10">
        <v>130.78</v>
      </c>
      <c r="F48" s="10">
        <v>3381970.8</v>
      </c>
      <c r="G48" s="10">
        <v>25860</v>
      </c>
      <c r="H48" s="10">
        <v>130.78</v>
      </c>
      <c r="I48" s="10">
        <v>3381970.8</v>
      </c>
      <c r="J48" s="10">
        <v>25860</v>
      </c>
      <c r="K48" s="10">
        <v>130.78</v>
      </c>
      <c r="L48" s="10">
        <v>3381970.8</v>
      </c>
    </row>
    <row r="49" spans="1:12" ht="24.95" customHeight="1" x14ac:dyDescent="0.15">
      <c r="A49" s="6" t="s">
        <v>497</v>
      </c>
      <c r="B49" s="6" t="s">
        <v>71</v>
      </c>
      <c r="C49" s="7" t="s">
        <v>983</v>
      </c>
      <c r="D49" s="10">
        <v>9.5</v>
      </c>
      <c r="E49" s="10">
        <v>145163.06</v>
      </c>
      <c r="F49" s="10">
        <v>1379049.07</v>
      </c>
      <c r="G49" s="10">
        <v>9.5</v>
      </c>
      <c r="H49" s="10">
        <v>145163.06</v>
      </c>
      <c r="I49" s="10">
        <v>1379049.07</v>
      </c>
      <c r="J49" s="10">
        <v>9.5</v>
      </c>
      <c r="K49" s="10">
        <v>145163.06</v>
      </c>
      <c r="L49" s="10">
        <v>1379049.07</v>
      </c>
    </row>
    <row r="50" spans="1:12" ht="24.95" customHeight="1" x14ac:dyDescent="0.15">
      <c r="A50" s="6" t="s">
        <v>499</v>
      </c>
      <c r="B50" s="6" t="s">
        <v>71</v>
      </c>
      <c r="C50" s="7" t="s">
        <v>982</v>
      </c>
      <c r="D50" s="10">
        <v>69.83</v>
      </c>
      <c r="E50" s="10">
        <v>120762.62</v>
      </c>
      <c r="F50" s="10">
        <v>8432853.7545999996</v>
      </c>
      <c r="G50" s="10">
        <v>69.83</v>
      </c>
      <c r="H50" s="10">
        <v>120762.62</v>
      </c>
      <c r="I50" s="10">
        <v>8432853.7545999996</v>
      </c>
      <c r="J50" s="10">
        <v>69.83</v>
      </c>
      <c r="K50" s="10">
        <v>120762.62</v>
      </c>
      <c r="L50" s="10">
        <v>8432853.7545999996</v>
      </c>
    </row>
    <row r="51" spans="1:12" ht="24.95" customHeight="1" x14ac:dyDescent="0.15">
      <c r="A51" s="6" t="s">
        <v>501</v>
      </c>
      <c r="B51" s="6" t="s">
        <v>71</v>
      </c>
      <c r="C51" s="7" t="s">
        <v>983</v>
      </c>
      <c r="D51" s="10">
        <v>81.33</v>
      </c>
      <c r="E51" s="10">
        <v>159093.82</v>
      </c>
      <c r="F51" s="10">
        <v>12939100.3806</v>
      </c>
      <c r="G51" s="10">
        <v>81.33</v>
      </c>
      <c r="H51" s="10">
        <v>159093.82</v>
      </c>
      <c r="I51" s="10">
        <v>12939100.3806</v>
      </c>
      <c r="J51" s="10">
        <v>81.33</v>
      </c>
      <c r="K51" s="10">
        <v>159093.82</v>
      </c>
      <c r="L51" s="10">
        <v>12939100.3806</v>
      </c>
    </row>
    <row r="52" spans="1:12" ht="24.95" customHeight="1" x14ac:dyDescent="0.15">
      <c r="A52" s="6" t="s">
        <v>503</v>
      </c>
      <c r="B52" s="6" t="s">
        <v>71</v>
      </c>
      <c r="C52" s="7" t="s">
        <v>982</v>
      </c>
      <c r="D52" s="10">
        <v>125.3</v>
      </c>
      <c r="E52" s="10">
        <v>131228.72</v>
      </c>
      <c r="F52" s="10">
        <v>16442958.616</v>
      </c>
      <c r="G52" s="10">
        <v>125.3</v>
      </c>
      <c r="H52" s="10">
        <v>131228.72</v>
      </c>
      <c r="I52" s="10">
        <v>16442958.616</v>
      </c>
      <c r="J52" s="10">
        <v>125.3</v>
      </c>
      <c r="K52" s="10">
        <v>131228.72</v>
      </c>
      <c r="L52" s="10">
        <v>16442958.616</v>
      </c>
    </row>
    <row r="53" spans="1:12" ht="24.95" customHeight="1" x14ac:dyDescent="0.15">
      <c r="A53" s="6" t="s">
        <v>505</v>
      </c>
      <c r="B53" s="6" t="s">
        <v>71</v>
      </c>
      <c r="C53" s="7" t="s">
        <v>983</v>
      </c>
      <c r="D53" s="10">
        <v>33.33</v>
      </c>
      <c r="E53" s="10">
        <v>159093.82</v>
      </c>
      <c r="F53" s="10">
        <v>5302597.0206000004</v>
      </c>
      <c r="G53" s="10">
        <v>33.33</v>
      </c>
      <c r="H53" s="10">
        <v>159093.82</v>
      </c>
      <c r="I53" s="10">
        <v>5302597.0206000004</v>
      </c>
      <c r="J53" s="10">
        <v>33.33</v>
      </c>
      <c r="K53" s="10">
        <v>159093.82</v>
      </c>
      <c r="L53" s="10">
        <v>5302597.0206000004</v>
      </c>
    </row>
    <row r="54" spans="1:12" ht="24.95" customHeight="1" x14ac:dyDescent="0.15">
      <c r="A54" s="6" t="s">
        <v>507</v>
      </c>
      <c r="B54" s="6" t="s">
        <v>71</v>
      </c>
      <c r="C54" s="7" t="s">
        <v>982</v>
      </c>
      <c r="D54" s="10">
        <v>58</v>
      </c>
      <c r="E54" s="10">
        <v>129740.88</v>
      </c>
      <c r="F54" s="10">
        <v>7524971.04</v>
      </c>
      <c r="G54" s="10">
        <v>58</v>
      </c>
      <c r="H54" s="10">
        <v>129740.88</v>
      </c>
      <c r="I54" s="10">
        <v>7524971.04</v>
      </c>
      <c r="J54" s="10">
        <v>58</v>
      </c>
      <c r="K54" s="10">
        <v>129740.88</v>
      </c>
      <c r="L54" s="10">
        <v>7524971.04</v>
      </c>
    </row>
    <row r="55" spans="1:12" ht="24.95" customHeight="1" x14ac:dyDescent="0.15">
      <c r="A55" s="6" t="s">
        <v>509</v>
      </c>
      <c r="B55" s="6" t="s">
        <v>71</v>
      </c>
      <c r="C55" s="7" t="s">
        <v>983</v>
      </c>
      <c r="D55" s="10">
        <v>32</v>
      </c>
      <c r="E55" s="10">
        <v>145163.06</v>
      </c>
      <c r="F55" s="10">
        <v>4645217.92</v>
      </c>
      <c r="G55" s="10">
        <v>32</v>
      </c>
      <c r="H55" s="10">
        <v>145163.06</v>
      </c>
      <c r="I55" s="10">
        <v>4645217.92</v>
      </c>
      <c r="J55" s="10">
        <v>32</v>
      </c>
      <c r="K55" s="10">
        <v>145163.06</v>
      </c>
      <c r="L55" s="10">
        <v>4645217.92</v>
      </c>
    </row>
    <row r="56" spans="1:12" ht="24.95" customHeight="1" x14ac:dyDescent="0.15">
      <c r="A56" s="29" t="s">
        <v>488</v>
      </c>
      <c r="B56" s="29"/>
      <c r="C56" s="29"/>
      <c r="D56" s="11" t="s">
        <v>55</v>
      </c>
      <c r="E56" s="11" t="s">
        <v>55</v>
      </c>
      <c r="F56" s="11">
        <f>SUM(F40:F55)</f>
        <v>121005845.802</v>
      </c>
      <c r="G56" s="11" t="s">
        <v>55</v>
      </c>
      <c r="H56" s="11" t="s">
        <v>55</v>
      </c>
      <c r="I56" s="11">
        <f>SUM(I40:I55)</f>
        <v>121005845.802</v>
      </c>
      <c r="J56" s="11" t="s">
        <v>55</v>
      </c>
      <c r="K56" s="11" t="s">
        <v>55</v>
      </c>
      <c r="L56" s="11">
        <f>SUM(L40:L55)</f>
        <v>121005845.802</v>
      </c>
    </row>
    <row r="57" spans="1:12" ht="15" customHeight="1" x14ac:dyDescent="0.15"/>
    <row r="58" spans="1:12" ht="24.95" customHeight="1" x14ac:dyDescent="0.15">
      <c r="A58" s="17" t="s">
        <v>985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ht="24.95" customHeight="1" x14ac:dyDescent="0.15"/>
    <row r="60" spans="1:12" ht="50.1" customHeight="1" x14ac:dyDescent="0.15">
      <c r="A60" s="19" t="s">
        <v>367</v>
      </c>
      <c r="B60" s="19" t="s">
        <v>45</v>
      </c>
      <c r="C60" s="19" t="s">
        <v>966</v>
      </c>
      <c r="D60" s="19" t="s">
        <v>967</v>
      </c>
      <c r="E60" s="19"/>
      <c r="F60" s="19"/>
      <c r="G60" s="19" t="s">
        <v>968</v>
      </c>
      <c r="H60" s="19"/>
      <c r="I60" s="19"/>
      <c r="J60" s="19" t="s">
        <v>969</v>
      </c>
      <c r="K60" s="19"/>
      <c r="L60" s="19"/>
    </row>
    <row r="61" spans="1:12" ht="50.1" customHeight="1" x14ac:dyDescent="0.15">
      <c r="A61" s="19"/>
      <c r="B61" s="19"/>
      <c r="C61" s="19"/>
      <c r="D61" s="6" t="s">
        <v>970</v>
      </c>
      <c r="E61" s="6" t="s">
        <v>971</v>
      </c>
      <c r="F61" s="6" t="s">
        <v>972</v>
      </c>
      <c r="G61" s="6" t="s">
        <v>970</v>
      </c>
      <c r="H61" s="6" t="s">
        <v>971</v>
      </c>
      <c r="I61" s="6" t="s">
        <v>973</v>
      </c>
      <c r="J61" s="6" t="s">
        <v>970</v>
      </c>
      <c r="K61" s="6" t="s">
        <v>971</v>
      </c>
      <c r="L61" s="6" t="s">
        <v>974</v>
      </c>
    </row>
    <row r="62" spans="1:12" ht="24.95" customHeight="1" x14ac:dyDescent="0.15">
      <c r="A62" s="6" t="s">
        <v>373</v>
      </c>
      <c r="B62" s="6" t="s">
        <v>472</v>
      </c>
      <c r="C62" s="6" t="s">
        <v>473</v>
      </c>
      <c r="D62" s="6" t="s">
        <v>474</v>
      </c>
      <c r="E62" s="6" t="s">
        <v>475</v>
      </c>
      <c r="F62" s="6" t="s">
        <v>476</v>
      </c>
      <c r="G62" s="6" t="s">
        <v>477</v>
      </c>
      <c r="H62" s="6" t="s">
        <v>478</v>
      </c>
      <c r="I62" s="6" t="s">
        <v>495</v>
      </c>
      <c r="J62" s="6" t="s">
        <v>497</v>
      </c>
      <c r="K62" s="6" t="s">
        <v>499</v>
      </c>
      <c r="L62" s="6" t="s">
        <v>501</v>
      </c>
    </row>
    <row r="63" spans="1:12" x14ac:dyDescent="0.15">
      <c r="A63" s="6" t="s">
        <v>55</v>
      </c>
      <c r="B63" s="6" t="s">
        <v>55</v>
      </c>
      <c r="C63" s="6" t="s">
        <v>55</v>
      </c>
      <c r="D63" s="6" t="s">
        <v>55</v>
      </c>
      <c r="E63" s="6" t="s">
        <v>55</v>
      </c>
      <c r="F63" s="6" t="s">
        <v>55</v>
      </c>
      <c r="G63" s="6" t="s">
        <v>55</v>
      </c>
      <c r="H63" s="6" t="s">
        <v>55</v>
      </c>
      <c r="I63" s="6" t="s">
        <v>55</v>
      </c>
      <c r="J63" s="6" t="s">
        <v>55</v>
      </c>
      <c r="K63" s="6" t="s">
        <v>55</v>
      </c>
      <c r="L63" s="6" t="s">
        <v>55</v>
      </c>
    </row>
    <row r="64" spans="1:12" ht="15" customHeight="1" x14ac:dyDescent="0.15"/>
    <row r="65" spans="1:13" ht="24.95" customHeight="1" x14ac:dyDescent="0.15">
      <c r="A65" s="17" t="s">
        <v>986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5" customHeight="1" x14ac:dyDescent="0.15"/>
    <row r="67" spans="1:13" ht="24.95" customHeight="1" x14ac:dyDescent="0.15">
      <c r="A67" s="17" t="s">
        <v>987</v>
      </c>
      <c r="B67" s="17"/>
      <c r="C67" s="17"/>
      <c r="D67" s="17"/>
      <c r="E67" s="17"/>
      <c r="F67" s="17"/>
    </row>
    <row r="68" spans="1:13" ht="24.95" customHeight="1" x14ac:dyDescent="0.15"/>
    <row r="69" spans="1:13" ht="50.1" customHeight="1" x14ac:dyDescent="0.15">
      <c r="A69" s="19" t="s">
        <v>367</v>
      </c>
      <c r="B69" s="19" t="s">
        <v>45</v>
      </c>
      <c r="C69" s="19" t="s">
        <v>966</v>
      </c>
      <c r="D69" s="6" t="s">
        <v>967</v>
      </c>
      <c r="E69" s="6" t="s">
        <v>968</v>
      </c>
      <c r="F69" s="6" t="s">
        <v>969</v>
      </c>
    </row>
    <row r="70" spans="1:13" ht="50.1" customHeight="1" x14ac:dyDescent="0.15">
      <c r="A70" s="19"/>
      <c r="B70" s="19"/>
      <c r="C70" s="19"/>
      <c r="D70" s="6" t="s">
        <v>988</v>
      </c>
      <c r="E70" s="6" t="s">
        <v>988</v>
      </c>
      <c r="F70" s="6" t="s">
        <v>988</v>
      </c>
    </row>
    <row r="71" spans="1:13" ht="24.95" customHeight="1" x14ac:dyDescent="0.15">
      <c r="A71" s="6" t="s">
        <v>373</v>
      </c>
      <c r="B71" s="6" t="s">
        <v>472</v>
      </c>
      <c r="C71" s="6" t="s">
        <v>473</v>
      </c>
      <c r="D71" s="6" t="s">
        <v>474</v>
      </c>
      <c r="E71" s="6" t="s">
        <v>475</v>
      </c>
      <c r="F71" s="6" t="s">
        <v>476</v>
      </c>
    </row>
    <row r="72" spans="1:13" ht="24.95" customHeight="1" x14ac:dyDescent="0.15">
      <c r="A72" s="6" t="s">
        <v>373</v>
      </c>
      <c r="B72" s="6" t="s">
        <v>80</v>
      </c>
      <c r="C72" s="7" t="s">
        <v>989</v>
      </c>
      <c r="D72" s="10">
        <v>214.41</v>
      </c>
      <c r="E72" s="10">
        <v>0</v>
      </c>
      <c r="F72" s="10">
        <v>0</v>
      </c>
    </row>
    <row r="73" spans="1:13" ht="24.95" customHeight="1" x14ac:dyDescent="0.15">
      <c r="A73" s="6" t="s">
        <v>472</v>
      </c>
      <c r="B73" s="6" t="s">
        <v>80</v>
      </c>
      <c r="C73" s="7" t="s">
        <v>990</v>
      </c>
      <c r="D73" s="10">
        <v>1000</v>
      </c>
      <c r="E73" s="10">
        <v>0</v>
      </c>
      <c r="F73" s="10">
        <v>0</v>
      </c>
    </row>
    <row r="74" spans="1:13" ht="24.95" customHeight="1" x14ac:dyDescent="0.15">
      <c r="A74" s="29" t="s">
        <v>488</v>
      </c>
      <c r="B74" s="29"/>
      <c r="C74" s="29"/>
      <c r="D74" s="11">
        <f>SUM(D72:D73)</f>
        <v>1214.4100000000001</v>
      </c>
      <c r="E74" s="11">
        <f>SUM(E72:E73)</f>
        <v>0</v>
      </c>
      <c r="F74" s="11">
        <f>SUM(F72:F73)</f>
        <v>0</v>
      </c>
    </row>
    <row r="75" spans="1:13" ht="15" customHeight="1" x14ac:dyDescent="0.15"/>
    <row r="76" spans="1:13" ht="24.95" customHeight="1" x14ac:dyDescent="0.15">
      <c r="A76" s="17" t="s">
        <v>991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15" customHeight="1" x14ac:dyDescent="0.15"/>
    <row r="78" spans="1:13" ht="24.95" customHeight="1" x14ac:dyDescent="0.15">
      <c r="A78" s="17" t="s">
        <v>992</v>
      </c>
      <c r="B78" s="17"/>
      <c r="C78" s="17"/>
      <c r="D78" s="17"/>
      <c r="E78" s="17"/>
      <c r="F78" s="17"/>
    </row>
    <row r="79" spans="1:13" ht="24.95" customHeight="1" x14ac:dyDescent="0.15"/>
    <row r="80" spans="1:13" ht="50.1" customHeight="1" x14ac:dyDescent="0.15">
      <c r="A80" s="19" t="s">
        <v>367</v>
      </c>
      <c r="B80" s="19" t="s">
        <v>45</v>
      </c>
      <c r="C80" s="19" t="s">
        <v>966</v>
      </c>
      <c r="D80" s="6" t="s">
        <v>967</v>
      </c>
      <c r="E80" s="6" t="s">
        <v>968</v>
      </c>
      <c r="F80" s="6" t="s">
        <v>969</v>
      </c>
    </row>
    <row r="81" spans="1:13" ht="50.1" customHeight="1" x14ac:dyDescent="0.15">
      <c r="A81" s="19"/>
      <c r="B81" s="19"/>
      <c r="C81" s="19"/>
      <c r="D81" s="6" t="s">
        <v>988</v>
      </c>
      <c r="E81" s="6" t="s">
        <v>988</v>
      </c>
      <c r="F81" s="6" t="s">
        <v>988</v>
      </c>
    </row>
    <row r="82" spans="1:13" ht="24.95" customHeight="1" x14ac:dyDescent="0.15">
      <c r="A82" s="6" t="s">
        <v>373</v>
      </c>
      <c r="B82" s="6" t="s">
        <v>472</v>
      </c>
      <c r="C82" s="6" t="s">
        <v>473</v>
      </c>
      <c r="D82" s="6" t="s">
        <v>474</v>
      </c>
      <c r="E82" s="6" t="s">
        <v>475</v>
      </c>
      <c r="F82" s="6" t="s">
        <v>476</v>
      </c>
    </row>
    <row r="83" spans="1:13" ht="24.95" customHeight="1" x14ac:dyDescent="0.15">
      <c r="A83" s="6" t="s">
        <v>373</v>
      </c>
      <c r="B83" s="6" t="s">
        <v>86</v>
      </c>
      <c r="C83" s="7" t="s">
        <v>993</v>
      </c>
      <c r="D83" s="10">
        <v>911645</v>
      </c>
      <c r="E83" s="10">
        <v>0</v>
      </c>
      <c r="F83" s="10">
        <v>0</v>
      </c>
    </row>
    <row r="84" spans="1:13" ht="24.95" customHeight="1" x14ac:dyDescent="0.15">
      <c r="A84" s="6" t="s">
        <v>472</v>
      </c>
      <c r="B84" s="6" t="s">
        <v>86</v>
      </c>
      <c r="C84" s="7" t="s">
        <v>994</v>
      </c>
      <c r="D84" s="10">
        <v>1249920</v>
      </c>
      <c r="E84" s="10">
        <v>0</v>
      </c>
      <c r="F84" s="10">
        <v>0</v>
      </c>
    </row>
    <row r="85" spans="1:13" ht="24.95" customHeight="1" x14ac:dyDescent="0.15">
      <c r="A85" s="6" t="s">
        <v>473</v>
      </c>
      <c r="B85" s="6" t="s">
        <v>86</v>
      </c>
      <c r="C85" s="7" t="s">
        <v>995</v>
      </c>
      <c r="D85" s="10">
        <v>3046680</v>
      </c>
      <c r="E85" s="10">
        <v>0</v>
      </c>
      <c r="F85" s="10">
        <v>0</v>
      </c>
    </row>
    <row r="86" spans="1:13" ht="24.95" customHeight="1" x14ac:dyDescent="0.15">
      <c r="A86" s="6" t="s">
        <v>474</v>
      </c>
      <c r="B86" s="6" t="s">
        <v>86</v>
      </c>
      <c r="C86" s="7" t="s">
        <v>996</v>
      </c>
      <c r="D86" s="10">
        <v>3580414.9999939199</v>
      </c>
      <c r="E86" s="10">
        <v>0</v>
      </c>
      <c r="F86" s="10">
        <v>0</v>
      </c>
    </row>
    <row r="87" spans="1:13" ht="24.95" customHeight="1" x14ac:dyDescent="0.15">
      <c r="A87" s="6" t="s">
        <v>475</v>
      </c>
      <c r="B87" s="6" t="s">
        <v>86</v>
      </c>
      <c r="C87" s="7" t="s">
        <v>997</v>
      </c>
      <c r="D87" s="10">
        <v>72000</v>
      </c>
      <c r="E87" s="10">
        <v>0</v>
      </c>
      <c r="F87" s="10">
        <v>0</v>
      </c>
    </row>
    <row r="88" spans="1:13" ht="24.95" customHeight="1" x14ac:dyDescent="0.15">
      <c r="A88" s="6" t="s">
        <v>476</v>
      </c>
      <c r="B88" s="6" t="s">
        <v>86</v>
      </c>
      <c r="C88" s="7" t="s">
        <v>998</v>
      </c>
      <c r="D88" s="10">
        <v>72000</v>
      </c>
      <c r="E88" s="10">
        <v>0</v>
      </c>
      <c r="F88" s="10">
        <v>0</v>
      </c>
    </row>
    <row r="89" spans="1:13" ht="24.95" customHeight="1" x14ac:dyDescent="0.15">
      <c r="A89" s="6" t="s">
        <v>477</v>
      </c>
      <c r="B89" s="6" t="s">
        <v>86</v>
      </c>
      <c r="C89" s="7" t="s">
        <v>999</v>
      </c>
      <c r="D89" s="10">
        <v>5184810</v>
      </c>
      <c r="E89" s="10">
        <v>0</v>
      </c>
      <c r="F89" s="10">
        <v>0</v>
      </c>
    </row>
    <row r="90" spans="1:13" ht="24.95" customHeight="1" x14ac:dyDescent="0.15">
      <c r="A90" s="6" t="s">
        <v>478</v>
      </c>
      <c r="B90" s="6" t="s">
        <v>86</v>
      </c>
      <c r="C90" s="7" t="s">
        <v>1000</v>
      </c>
      <c r="D90" s="10">
        <v>1137016</v>
      </c>
      <c r="E90" s="10">
        <v>0</v>
      </c>
      <c r="F90" s="10">
        <v>0</v>
      </c>
    </row>
    <row r="91" spans="1:13" ht="24.95" customHeight="1" x14ac:dyDescent="0.15">
      <c r="A91" s="6" t="s">
        <v>495</v>
      </c>
      <c r="B91" s="6" t="s">
        <v>86</v>
      </c>
      <c r="C91" s="7" t="s">
        <v>1001</v>
      </c>
      <c r="D91" s="10">
        <v>1770720</v>
      </c>
      <c r="E91" s="10">
        <v>0</v>
      </c>
      <c r="F91" s="10">
        <v>0</v>
      </c>
    </row>
    <row r="92" spans="1:13" ht="24.95" customHeight="1" x14ac:dyDescent="0.15">
      <c r="A92" s="6" t="s">
        <v>497</v>
      </c>
      <c r="B92" s="6" t="s">
        <v>86</v>
      </c>
      <c r="C92" s="7" t="s">
        <v>1002</v>
      </c>
      <c r="D92" s="10">
        <v>26468395.9999764</v>
      </c>
      <c r="E92" s="10">
        <v>0</v>
      </c>
      <c r="F92" s="10">
        <v>0</v>
      </c>
    </row>
    <row r="93" spans="1:13" ht="24.95" customHeight="1" x14ac:dyDescent="0.15">
      <c r="A93" s="6" t="s">
        <v>499</v>
      </c>
      <c r="B93" s="6" t="s">
        <v>86</v>
      </c>
      <c r="C93" s="7" t="s">
        <v>1003</v>
      </c>
      <c r="D93" s="10">
        <v>1145760</v>
      </c>
      <c r="E93" s="10">
        <v>0</v>
      </c>
      <c r="F93" s="10">
        <v>0</v>
      </c>
    </row>
    <row r="94" spans="1:13" ht="24.95" customHeight="1" x14ac:dyDescent="0.15">
      <c r="A94" s="29" t="s">
        <v>488</v>
      </c>
      <c r="B94" s="29"/>
      <c r="C94" s="29"/>
      <c r="D94" s="11">
        <f>SUM(D83:D93)</f>
        <v>44639361.999970317</v>
      </c>
      <c r="E94" s="11">
        <f>SUM(E83:E93)</f>
        <v>0</v>
      </c>
      <c r="F94" s="11">
        <f>SUM(F83:F93)</f>
        <v>0</v>
      </c>
    </row>
    <row r="95" spans="1:13" ht="15" customHeight="1" x14ac:dyDescent="0.15"/>
    <row r="96" spans="1:13" ht="24.95" customHeight="1" x14ac:dyDescent="0.15">
      <c r="A96" s="17" t="s">
        <v>1004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" customHeight="1" x14ac:dyDescent="0.15"/>
    <row r="98" spans="1:12" ht="24.95" customHeight="1" x14ac:dyDescent="0.15">
      <c r="A98" s="17" t="s">
        <v>1005</v>
      </c>
      <c r="B98" s="17"/>
      <c r="C98" s="17"/>
      <c r="D98" s="17"/>
      <c r="E98" s="17"/>
      <c r="F98" s="17"/>
    </row>
    <row r="99" spans="1:12" ht="24.95" customHeight="1" x14ac:dyDescent="0.15"/>
    <row r="100" spans="1:12" ht="50.1" customHeight="1" x14ac:dyDescent="0.15">
      <c r="A100" s="19" t="s">
        <v>367</v>
      </c>
      <c r="B100" s="19" t="s">
        <v>45</v>
      </c>
      <c r="C100" s="19" t="s">
        <v>966</v>
      </c>
      <c r="D100" s="6" t="s">
        <v>967</v>
      </c>
      <c r="E100" s="6" t="s">
        <v>968</v>
      </c>
      <c r="F100" s="6" t="s">
        <v>969</v>
      </c>
    </row>
    <row r="101" spans="1:12" ht="50.1" customHeight="1" x14ac:dyDescent="0.15">
      <c r="A101" s="19"/>
      <c r="B101" s="19"/>
      <c r="C101" s="19"/>
      <c r="D101" s="6" t="s">
        <v>988</v>
      </c>
      <c r="E101" s="6" t="s">
        <v>988</v>
      </c>
      <c r="F101" s="6" t="s">
        <v>988</v>
      </c>
    </row>
    <row r="102" spans="1:12" ht="24.95" customHeight="1" x14ac:dyDescent="0.15">
      <c r="A102" s="6" t="s">
        <v>373</v>
      </c>
      <c r="B102" s="6" t="s">
        <v>472</v>
      </c>
      <c r="C102" s="6" t="s">
        <v>473</v>
      </c>
      <c r="D102" s="6" t="s">
        <v>474</v>
      </c>
      <c r="E102" s="6" t="s">
        <v>475</v>
      </c>
      <c r="F102" s="6" t="s">
        <v>476</v>
      </c>
    </row>
    <row r="103" spans="1:12" x14ac:dyDescent="0.15">
      <c r="A103" s="6" t="s">
        <v>55</v>
      </c>
      <c r="B103" s="6" t="s">
        <v>55</v>
      </c>
      <c r="C103" s="6" t="s">
        <v>55</v>
      </c>
      <c r="D103" s="6" t="s">
        <v>55</v>
      </c>
      <c r="E103" s="6" t="s">
        <v>55</v>
      </c>
      <c r="F103" s="6" t="s">
        <v>55</v>
      </c>
    </row>
    <row r="104" spans="1:12" ht="15" customHeight="1" x14ac:dyDescent="0.15"/>
    <row r="105" spans="1:12" ht="24.95" customHeight="1" x14ac:dyDescent="0.15">
      <c r="A105" s="17" t="s">
        <v>1006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ht="24.95" customHeight="1" x14ac:dyDescent="0.15"/>
    <row r="107" spans="1:12" ht="50.1" customHeight="1" x14ac:dyDescent="0.15">
      <c r="A107" s="19" t="s">
        <v>367</v>
      </c>
      <c r="B107" s="19" t="s">
        <v>45</v>
      </c>
      <c r="C107" s="19" t="s">
        <v>966</v>
      </c>
      <c r="D107" s="19" t="s">
        <v>967</v>
      </c>
      <c r="E107" s="19"/>
      <c r="F107" s="19"/>
      <c r="G107" s="19" t="s">
        <v>968</v>
      </c>
      <c r="H107" s="19"/>
      <c r="I107" s="19"/>
      <c r="J107" s="19" t="s">
        <v>969</v>
      </c>
      <c r="K107" s="19"/>
      <c r="L107" s="19"/>
    </row>
    <row r="108" spans="1:12" ht="50.1" customHeight="1" x14ac:dyDescent="0.15">
      <c r="A108" s="19"/>
      <c r="B108" s="19"/>
      <c r="C108" s="19"/>
      <c r="D108" s="6" t="s">
        <v>1007</v>
      </c>
      <c r="E108" s="6" t="s">
        <v>1008</v>
      </c>
      <c r="F108" s="6" t="s">
        <v>1009</v>
      </c>
      <c r="G108" s="6" t="s">
        <v>1007</v>
      </c>
      <c r="H108" s="6" t="s">
        <v>1008</v>
      </c>
      <c r="I108" s="6" t="s">
        <v>1010</v>
      </c>
      <c r="J108" s="6" t="s">
        <v>1007</v>
      </c>
      <c r="K108" s="6" t="s">
        <v>1008</v>
      </c>
      <c r="L108" s="6" t="s">
        <v>1011</v>
      </c>
    </row>
    <row r="109" spans="1:12" ht="24.95" customHeight="1" x14ac:dyDescent="0.15">
      <c r="A109" s="6" t="s">
        <v>373</v>
      </c>
      <c r="B109" s="6" t="s">
        <v>472</v>
      </c>
      <c r="C109" s="6" t="s">
        <v>473</v>
      </c>
      <c r="D109" s="6" t="s">
        <v>474</v>
      </c>
      <c r="E109" s="6" t="s">
        <v>475</v>
      </c>
      <c r="F109" s="6" t="s">
        <v>476</v>
      </c>
      <c r="G109" s="6" t="s">
        <v>477</v>
      </c>
      <c r="H109" s="6" t="s">
        <v>478</v>
      </c>
      <c r="I109" s="6" t="s">
        <v>495</v>
      </c>
      <c r="J109" s="6" t="s">
        <v>497</v>
      </c>
      <c r="K109" s="6" t="s">
        <v>499</v>
      </c>
      <c r="L109" s="6" t="s">
        <v>501</v>
      </c>
    </row>
    <row r="110" spans="1:12" x14ac:dyDescent="0.15">
      <c r="A110" s="6" t="s">
        <v>55</v>
      </c>
      <c r="B110" s="6" t="s">
        <v>55</v>
      </c>
      <c r="C110" s="6" t="s">
        <v>55</v>
      </c>
      <c r="D110" s="6" t="s">
        <v>55</v>
      </c>
      <c r="E110" s="6" t="s">
        <v>55</v>
      </c>
      <c r="F110" s="6" t="s">
        <v>55</v>
      </c>
      <c r="G110" s="6" t="s">
        <v>55</v>
      </c>
      <c r="H110" s="6" t="s">
        <v>55</v>
      </c>
      <c r="I110" s="6" t="s">
        <v>55</v>
      </c>
      <c r="J110" s="6" t="s">
        <v>55</v>
      </c>
      <c r="K110" s="6" t="s">
        <v>55</v>
      </c>
      <c r="L110" s="6" t="s">
        <v>55</v>
      </c>
    </row>
  </sheetData>
  <sheetProtection password="AA12" sheet="1" objects="1" scenarios="1"/>
  <mergeCells count="56">
    <mergeCell ref="A105:L105"/>
    <mergeCell ref="A107:A108"/>
    <mergeCell ref="B107:B108"/>
    <mergeCell ref="C107:C108"/>
    <mergeCell ref="D107:F107"/>
    <mergeCell ref="G107:I107"/>
    <mergeCell ref="J107:L107"/>
    <mergeCell ref="A94:C94"/>
    <mergeCell ref="A96:M96"/>
    <mergeCell ref="A98:F98"/>
    <mergeCell ref="A100:A101"/>
    <mergeCell ref="B100:B101"/>
    <mergeCell ref="C100:C101"/>
    <mergeCell ref="A74:C74"/>
    <mergeCell ref="A76:M76"/>
    <mergeCell ref="A78:F78"/>
    <mergeCell ref="A80:A81"/>
    <mergeCell ref="B80:B81"/>
    <mergeCell ref="C80:C81"/>
    <mergeCell ref="A65:M65"/>
    <mergeCell ref="A67:F67"/>
    <mergeCell ref="A69:A70"/>
    <mergeCell ref="B69:B70"/>
    <mergeCell ref="C69:C70"/>
    <mergeCell ref="A56:C56"/>
    <mergeCell ref="A58:L58"/>
    <mergeCell ref="A60:A61"/>
    <mergeCell ref="B60:B61"/>
    <mergeCell ref="C60:C61"/>
    <mergeCell ref="D60:F60"/>
    <mergeCell ref="G60:I60"/>
    <mergeCell ref="J60:L60"/>
    <mergeCell ref="A33:C33"/>
    <mergeCell ref="A35:L35"/>
    <mergeCell ref="A37:A38"/>
    <mergeCell ref="B37:B38"/>
    <mergeCell ref="C37:C38"/>
    <mergeCell ref="D37:F37"/>
    <mergeCell ref="G37:I37"/>
    <mergeCell ref="J37:L37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&amp;K00-00923850.O34.263082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(119)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Илья</cp:lastModifiedBy>
  <dcterms:modified xsi:type="dcterms:W3CDTF">2023-11-14T10:56:52Z</dcterms:modified>
</cp:coreProperties>
</file>